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filterPrivacy="1" codeName="ThisWorkbook" defaultThemeVersion="202300"/>
  <xr:revisionPtr revIDLastSave="0" documentId="13_ncr:1_{8EDB7DE3-02A7-42DF-AF2D-1FBDF424613F}" xr6:coauthVersionLast="47" xr6:coauthVersionMax="47" xr10:uidLastSave="{00000000-0000-0000-0000-000000000000}"/>
  <bookViews>
    <workbookView xWindow="28920" yWindow="1995" windowWidth="28770" windowHeight="17205" xr2:uid="{72C79184-2385-4D00-A5BC-559BAD89A954}"/>
  </bookViews>
  <sheets>
    <sheet name="Soci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 i="1" l="1"/>
  <c r="F126" i="1"/>
  <c r="E126" i="1"/>
  <c r="H89" i="1"/>
  <c r="H85" i="1"/>
  <c r="H68" i="1"/>
  <c r="H65" i="1"/>
  <c r="H57" i="1"/>
  <c r="H52" i="1"/>
  <c r="H51" i="1"/>
  <c r="H46" i="1"/>
  <c r="H40" i="1" s="1"/>
  <c r="H39" i="1" s="1"/>
  <c r="H41" i="1"/>
  <c r="I33" i="1"/>
  <c r="H33" i="1"/>
  <c r="H27" i="1" s="1"/>
  <c r="I28" i="1"/>
  <c r="H28" i="1"/>
  <c r="I27" i="1"/>
  <c r="I22" i="1"/>
  <c r="H22" i="1"/>
  <c r="I17" i="1"/>
  <c r="I16" i="1" s="1"/>
  <c r="H17" i="1"/>
  <c r="H16" i="1"/>
</calcChain>
</file>

<file path=xl/sharedStrings.xml><?xml version="1.0" encoding="utf-8"?>
<sst xmlns="http://schemas.openxmlformats.org/spreadsheetml/2006/main" count="523" uniqueCount="168">
  <si>
    <t>Social Data</t>
    <phoneticPr fontId="4"/>
  </si>
  <si>
    <t>Updated August 19, 2025</t>
    <phoneticPr fontId="4"/>
  </si>
  <si>
    <t xml:space="preserve">*Figures for each fiscal year are subject to change from past disclosures due to revision of definitions, etc. 
</t>
    <phoneticPr fontId="4"/>
  </si>
  <si>
    <t xml:space="preserve">*Data up to FY2021 includes figures for the imaging business transferred on January 1, 2021
</t>
    <phoneticPr fontId="4"/>
  </si>
  <si>
    <t>*Data up to FY2023 includes figures for the science business transferred on April 3, 2023</t>
    <phoneticPr fontId="4"/>
  </si>
  <si>
    <r>
      <rPr>
        <u/>
        <sz val="8"/>
        <color theme="10"/>
        <rFont val="ＭＳ Ｐゴシック"/>
        <family val="3"/>
        <charset val="128"/>
      </rPr>
      <t>　＞</t>
    </r>
    <r>
      <rPr>
        <u/>
        <sz val="8"/>
        <color theme="10"/>
        <rFont val="Arial"/>
        <family val="2"/>
      </rPr>
      <t>Independent Assurance Statement Related to Environmental Data</t>
    </r>
    <phoneticPr fontId="4"/>
  </si>
  <si>
    <t>Employee Data</t>
    <phoneticPr fontId="4"/>
  </si>
  <si>
    <t>Number of employees</t>
    <phoneticPr fontId="4"/>
  </si>
  <si>
    <t>Unit</t>
  </si>
  <si>
    <t>FY2021</t>
    <phoneticPr fontId="4"/>
  </si>
  <si>
    <t>FY2022</t>
    <phoneticPr fontId="4"/>
  </si>
  <si>
    <t>FY2023</t>
    <phoneticPr fontId="4"/>
  </si>
  <si>
    <t>FY2024</t>
    <phoneticPr fontId="4"/>
  </si>
  <si>
    <t>FY2025</t>
    <phoneticPr fontId="4"/>
  </si>
  <si>
    <t>Global</t>
    <phoneticPr fontId="4"/>
  </si>
  <si>
    <t>Persons</t>
  </si>
  <si>
    <t>Olympus Corporation</t>
    <phoneticPr fontId="4"/>
  </si>
  <si>
    <r>
      <rPr>
        <sz val="9"/>
        <rFont val="Yu Gothic UI"/>
        <family val="3"/>
        <charset val="128"/>
      </rPr>
      <t>　　</t>
    </r>
    <r>
      <rPr>
        <sz val="9"/>
        <rFont val="Arial"/>
        <family val="2"/>
      </rPr>
      <t>Full-time employees</t>
    </r>
    <phoneticPr fontId="4"/>
  </si>
  <si>
    <t>Men</t>
    <phoneticPr fontId="4"/>
  </si>
  <si>
    <r>
      <rPr>
        <sz val="9"/>
        <rFont val="Yu Gothic UI"/>
        <family val="3"/>
        <charset val="128"/>
      </rPr>
      <t>　　</t>
    </r>
    <r>
      <rPr>
        <sz val="9"/>
        <rFont val="Arial"/>
        <family val="2"/>
      </rPr>
      <t>20s and younger</t>
    </r>
    <phoneticPr fontId="4"/>
  </si>
  <si>
    <r>
      <rPr>
        <sz val="9"/>
        <rFont val="Yu Gothic UI"/>
        <family val="3"/>
        <charset val="128"/>
      </rPr>
      <t>　　　</t>
    </r>
    <r>
      <rPr>
        <sz val="9"/>
        <rFont val="Arial"/>
        <family val="2"/>
      </rPr>
      <t>30s</t>
    </r>
    <phoneticPr fontId="4"/>
  </si>
  <si>
    <r>
      <rPr>
        <sz val="9"/>
        <rFont val="Yu Gothic UI"/>
        <family val="3"/>
        <charset val="128"/>
      </rPr>
      <t>　　　</t>
    </r>
    <r>
      <rPr>
        <sz val="9"/>
        <rFont val="Arial"/>
        <family val="2"/>
      </rPr>
      <t>40s</t>
    </r>
    <phoneticPr fontId="4"/>
  </si>
  <si>
    <r>
      <rPr>
        <sz val="9"/>
        <rFont val="Yu Gothic UI"/>
        <family val="3"/>
        <charset val="128"/>
      </rPr>
      <t>　　　</t>
    </r>
    <r>
      <rPr>
        <sz val="9"/>
        <rFont val="Arial"/>
        <family val="2"/>
      </rPr>
      <t>50s or older</t>
    </r>
    <phoneticPr fontId="4"/>
  </si>
  <si>
    <t>Women</t>
    <phoneticPr fontId="4"/>
  </si>
  <si>
    <r>
      <rPr>
        <sz val="9"/>
        <rFont val="Yu Gothic UI"/>
        <family val="3"/>
        <charset val="128"/>
      </rPr>
      <t>　　</t>
    </r>
    <r>
      <rPr>
        <sz val="9"/>
        <rFont val="Arial"/>
        <family val="2"/>
      </rPr>
      <t>Excluding full-time employees</t>
    </r>
    <phoneticPr fontId="4"/>
  </si>
  <si>
    <r>
      <rPr>
        <sz val="9"/>
        <rFont val="Yu Gothic UI"/>
        <family val="3"/>
        <charset val="128"/>
      </rPr>
      <t>　</t>
    </r>
    <phoneticPr fontId="4"/>
  </si>
  <si>
    <t>Group companies in Japan*</t>
    <phoneticPr fontId="4"/>
  </si>
  <si>
    <t>* In FY2025, the following nine companies: Olympus Medical Systems, Olympus Marketing, Nagano Olympus, Aizu Olympus, Aomori Olympus, Shirakawa Olympus, TmediX, Olympus-Supportmate. Please refer to each year's report for the number of companies and company names for other years. Our Orthopedic Business, including Olympus Terumo Biomaterials Corporation, was transferred to Polaris Capital Group effective from July 12, 2024.</t>
    <phoneticPr fontId="4"/>
  </si>
  <si>
    <t>Number of foreign employees</t>
    <phoneticPr fontId="4"/>
  </si>
  <si>
    <t>Group companies in Japan</t>
    <phoneticPr fontId="4"/>
  </si>
  <si>
    <t>Ratio of top management positions</t>
  </si>
  <si>
    <t>%</t>
    <phoneticPr fontId="4"/>
  </si>
  <si>
    <r>
      <rPr>
        <sz val="9"/>
        <color theme="1"/>
        <rFont val="Yu Gothic UI"/>
        <family val="3"/>
        <charset val="128"/>
      </rPr>
      <t>ー</t>
    </r>
  </si>
  <si>
    <t>Ratio of senior management positions</t>
    <phoneticPr fontId="4"/>
  </si>
  <si>
    <t>Number of reemployed retired workers</t>
    <phoneticPr fontId="4"/>
  </si>
  <si>
    <t>221*</t>
    <phoneticPr fontId="4"/>
  </si>
  <si>
    <r>
      <rPr>
        <sz val="9"/>
        <rFont val="Yu Gothic UI"/>
        <family val="3"/>
        <charset val="128"/>
      </rPr>
      <t>ー</t>
    </r>
  </si>
  <si>
    <t>225*</t>
    <phoneticPr fontId="4"/>
  </si>
  <si>
    <t xml:space="preserve">*Data from prior years was corrected to reflect revised aggregate data. </t>
    <phoneticPr fontId="4"/>
  </si>
  <si>
    <t>Average number of years of services</t>
    <phoneticPr fontId="4"/>
  </si>
  <si>
    <t>Years</t>
  </si>
  <si>
    <t>Number of staff leaving</t>
    <phoneticPr fontId="4"/>
  </si>
  <si>
    <t>Of which number of voluntary leavers</t>
    <phoneticPr fontId="4"/>
  </si>
  <si>
    <t>ー</t>
    <phoneticPr fontId="4"/>
  </si>
  <si>
    <t>Employees with disabilities</t>
    <phoneticPr fontId="4"/>
  </si>
  <si>
    <r>
      <t>8 special-purpose subsidiaries of Olympus Group*</t>
    </r>
    <r>
      <rPr>
        <sz val="9"/>
        <color theme="1"/>
        <rFont val="Yu Gothic UI"/>
        <family val="3"/>
      </rPr>
      <t>　</t>
    </r>
    <phoneticPr fontId="4"/>
  </si>
  <si>
    <t>Employment rates (%)</t>
    <phoneticPr fontId="4"/>
  </si>
  <si>
    <t>Number of employed workers</t>
    <phoneticPr fontId="4"/>
  </si>
  <si>
    <t>* Olympus, Olympus Medical Systems, Olympus Marketing, Nagano Olympus, Aizu Olympus, Aomori Olympus, Shirakawa Olympus, Olympus-Supportmate</t>
    <phoneticPr fontId="4"/>
  </si>
  <si>
    <t>Ratio of females in each category</t>
    <phoneticPr fontId="4"/>
  </si>
  <si>
    <t>All employees</t>
    <phoneticPr fontId="4"/>
  </si>
  <si>
    <t>Management positions</t>
    <phoneticPr fontId="4"/>
  </si>
  <si>
    <t>Junior management positions</t>
    <phoneticPr fontId="4"/>
  </si>
  <si>
    <t>Top management positions</t>
    <phoneticPr fontId="4"/>
  </si>
  <si>
    <t>Management positions in revenue-generating functions</t>
    <phoneticPr fontId="4"/>
  </si>
  <si>
    <t>STEM-related positions</t>
    <phoneticPr fontId="4"/>
  </si>
  <si>
    <t>Olympus Corporation*</t>
    <phoneticPr fontId="4"/>
  </si>
  <si>
    <t>Group companies in Japan</t>
    <rPh sb="0" eb="24">
      <t>ニホンチイキ</t>
    </rPh>
    <phoneticPr fontId="4"/>
  </si>
  <si>
    <t>Childcare leave</t>
    <phoneticPr fontId="4"/>
  </si>
  <si>
    <r>
      <t>Rate</t>
    </r>
    <r>
      <rPr>
        <sz val="9"/>
        <rFont val="Yu Gothic UI"/>
        <family val="2"/>
      </rPr>
      <t>　　　</t>
    </r>
    <r>
      <rPr>
        <sz val="9"/>
        <rFont val="Arial"/>
        <family val="2"/>
      </rPr>
      <t xml:space="preserve">                                                                    Men</t>
    </r>
    <phoneticPr fontId="4"/>
  </si>
  <si>
    <r>
      <t>Period</t>
    </r>
    <r>
      <rPr>
        <sz val="9"/>
        <rFont val="Yu Gothic UI"/>
        <family val="3"/>
        <charset val="128"/>
      </rPr>
      <t>　　　</t>
    </r>
    <r>
      <rPr>
        <sz val="9"/>
        <rFont val="Arial"/>
        <family val="2"/>
      </rPr>
      <t xml:space="preserve">                                                                 Men</t>
    </r>
    <phoneticPr fontId="4"/>
  </si>
  <si>
    <t>Days</t>
  </si>
  <si>
    <r>
      <rPr>
        <sz val="9"/>
        <rFont val="Yu Gothic UI"/>
        <family val="3"/>
        <charset val="128"/>
      </rPr>
      <t>ー</t>
    </r>
    <phoneticPr fontId="4"/>
  </si>
  <si>
    <t>Rate                                                                             Men</t>
    <phoneticPr fontId="4"/>
  </si>
  <si>
    <t>Workstyle</t>
    <phoneticPr fontId="4"/>
  </si>
  <si>
    <r>
      <t>Olympus Corporation</t>
    </r>
    <r>
      <rPr>
        <sz val="9"/>
        <rFont val="Yu Gothic UI"/>
        <family val="3"/>
      </rPr>
      <t>　</t>
    </r>
    <phoneticPr fontId="4"/>
  </si>
  <si>
    <r>
      <t>Monthly average overtime hours *</t>
    </r>
    <r>
      <rPr>
        <vertAlign val="superscript"/>
        <sz val="9"/>
        <rFont val="Arial"/>
        <family val="2"/>
      </rPr>
      <t xml:space="preserve">1 </t>
    </r>
    <r>
      <rPr>
        <sz val="9"/>
        <rFont val="Arial"/>
        <family val="2"/>
      </rPr>
      <t>*</t>
    </r>
    <r>
      <rPr>
        <vertAlign val="superscript"/>
        <sz val="9"/>
        <rFont val="Arial"/>
        <family val="2"/>
      </rPr>
      <t>2</t>
    </r>
    <phoneticPr fontId="4"/>
  </si>
  <si>
    <t>Hours</t>
  </si>
  <si>
    <r>
      <t>Paid leave *</t>
    </r>
    <r>
      <rPr>
        <vertAlign val="superscript"/>
        <sz val="9"/>
        <rFont val="Arial"/>
        <family val="2"/>
      </rPr>
      <t xml:space="preserve">3  </t>
    </r>
    <r>
      <rPr>
        <sz val="9"/>
        <rFont val="Arial"/>
        <family val="2"/>
      </rPr>
      <t xml:space="preserve">                                                  Average number of days  </t>
    </r>
    <phoneticPr fontId="4"/>
  </si>
  <si>
    <t>Usage rate</t>
    <phoneticPr fontId="4"/>
  </si>
  <si>
    <r>
      <t>Work-from-home system users*</t>
    </r>
    <r>
      <rPr>
        <vertAlign val="superscript"/>
        <sz val="9"/>
        <rFont val="Arial"/>
        <family val="2"/>
      </rPr>
      <t>3</t>
    </r>
    <phoneticPr fontId="4"/>
  </si>
  <si>
    <r>
      <t>Monthly average overtime hours *</t>
    </r>
    <r>
      <rPr>
        <vertAlign val="superscript"/>
        <sz val="9"/>
        <rFont val="Arial"/>
        <family val="2"/>
      </rPr>
      <t>2</t>
    </r>
    <phoneticPr fontId="4"/>
  </si>
  <si>
    <t xml:space="preserve">Paid leave                                                        Average number of days  </t>
    <phoneticPr fontId="4"/>
  </si>
  <si>
    <t>Work-from-home system users</t>
    <phoneticPr fontId="4"/>
  </si>
  <si>
    <t xml:space="preserve">*1 For FY2025, employees affiliated with Olympus and Olympus Medical Systems. </t>
    <phoneticPr fontId="4"/>
  </si>
  <si>
    <t>*2 The calculation method used until FY2023 differs, as it is based on average annual overtime hours.</t>
    <phoneticPr fontId="4"/>
  </si>
  <si>
    <t>Recruitment</t>
    <phoneticPr fontId="4"/>
  </si>
  <si>
    <t>Number of newly employed                                                              total</t>
    <phoneticPr fontId="4"/>
  </si>
  <si>
    <t>New graduates: Male</t>
    <phoneticPr fontId="4"/>
  </si>
  <si>
    <t>New graduates: Female</t>
    <phoneticPr fontId="4"/>
  </si>
  <si>
    <t>Mid-career hires: Male</t>
    <phoneticPr fontId="4"/>
  </si>
  <si>
    <t>Mid-career hires: Female</t>
    <phoneticPr fontId="4"/>
  </si>
  <si>
    <t xml:space="preserve">Ratio of female workers hired </t>
    <phoneticPr fontId="4"/>
  </si>
  <si>
    <t>Ratio of competition in recruitment</t>
    <phoneticPr fontId="4"/>
  </si>
  <si>
    <t>No. of times</t>
  </si>
  <si>
    <r>
      <t>Job retention rate                                                                             All*</t>
    </r>
    <r>
      <rPr>
        <vertAlign val="superscript"/>
        <sz val="9"/>
        <rFont val="Arial"/>
        <family val="2"/>
      </rPr>
      <t>1</t>
    </r>
    <phoneticPr fontId="4"/>
  </si>
  <si>
    <r>
      <t>New graduates*</t>
    </r>
    <r>
      <rPr>
        <vertAlign val="superscript"/>
        <sz val="9"/>
        <rFont val="Arial"/>
        <family val="2"/>
      </rPr>
      <t>2</t>
    </r>
    <phoneticPr fontId="4"/>
  </si>
  <si>
    <r>
      <t>Group companies in Japan</t>
    </r>
    <r>
      <rPr>
        <sz val="9"/>
        <rFont val="Yu Gothic UI"/>
        <family val="3"/>
        <charset val="128"/>
      </rPr>
      <t>　</t>
    </r>
    <phoneticPr fontId="4"/>
  </si>
  <si>
    <t xml:space="preserve">Number of newly employed  </t>
    <phoneticPr fontId="4"/>
  </si>
  <si>
    <r>
      <t>Job retention rate                                                                            All*</t>
    </r>
    <r>
      <rPr>
        <vertAlign val="superscript"/>
        <sz val="9"/>
        <rFont val="Arial"/>
        <family val="2"/>
      </rPr>
      <t>1</t>
    </r>
    <phoneticPr fontId="4"/>
  </si>
  <si>
    <t>*1 The percentage of those who remain in the company as of March 31, 2025, out of those employed from April 2022 to March 2023 (including new graduates and mid-career employment)</t>
    <phoneticPr fontId="4"/>
  </si>
  <si>
    <t>*2 The percentage of those who remain in the company as of March 31, 2025, out of those employed as new graduates in April 2022</t>
    <phoneticPr fontId="4"/>
  </si>
  <si>
    <t>Average annual salary</t>
    <phoneticPr fontId="4"/>
  </si>
  <si>
    <r>
      <t>Olympus Corporation</t>
    </r>
    <r>
      <rPr>
        <sz val="9"/>
        <rFont val="Yu Gothic UI"/>
        <family val="3"/>
      </rPr>
      <t>　　　　　　　</t>
    </r>
    <phoneticPr fontId="4"/>
  </si>
  <si>
    <t>Yen</t>
  </si>
  <si>
    <t>Wage gap between male and female employees</t>
    <phoneticPr fontId="4"/>
  </si>
  <si>
    <r>
      <t>Olympus Corporation</t>
    </r>
    <r>
      <rPr>
        <sz val="9"/>
        <rFont val="Yu Gothic UI"/>
        <family val="3"/>
      </rPr>
      <t>　　　　　　</t>
    </r>
    <phoneticPr fontId="4"/>
  </si>
  <si>
    <t>Full-time employees</t>
  </si>
  <si>
    <t>Part-time and fixed-term employees</t>
    <phoneticPr fontId="4"/>
  </si>
  <si>
    <t>Labor union*</t>
    <phoneticPr fontId="4"/>
  </si>
  <si>
    <r>
      <t>Olympus Corporation</t>
    </r>
    <r>
      <rPr>
        <sz val="9"/>
        <color theme="1"/>
        <rFont val="Yu Gothic UI"/>
        <family val="3"/>
      </rPr>
      <t>　　　　</t>
    </r>
    <phoneticPr fontId="4"/>
  </si>
  <si>
    <t xml:space="preserve">Number of union members </t>
    <phoneticPr fontId="4"/>
  </si>
  <si>
    <t>Enrollment rate</t>
    <phoneticPr fontId="4"/>
  </si>
  <si>
    <t>*All permanent employees excepting those in management positions are members of the labor union.</t>
    <phoneticPr fontId="4"/>
  </si>
  <si>
    <t>Human Capital Return on Investment (ROI)</t>
    <phoneticPr fontId="4"/>
  </si>
  <si>
    <t>FY2024*</t>
    <phoneticPr fontId="4"/>
  </si>
  <si>
    <t xml:space="preserve">Revenue (a) </t>
    <phoneticPr fontId="4"/>
  </si>
  <si>
    <t>Million yen</t>
    <phoneticPr fontId="4"/>
  </si>
  <si>
    <t xml:space="preserve">Operating expenses (b) </t>
    <phoneticPr fontId="4"/>
  </si>
  <si>
    <t>Employee-related costs (c) (Salary, bonuses and other benefits)</t>
    <phoneticPr fontId="4"/>
  </si>
  <si>
    <t>Human Capital Return on Investment (a-(b-c))/(c)</t>
    <phoneticPr fontId="4"/>
  </si>
  <si>
    <t>* From FY2025Q1, Orthopedic Business has been reclassified as a discontinued operation. Accordingly, we restated the relevant figures for FY2024.</t>
    <phoneticPr fontId="4"/>
  </si>
  <si>
    <t>Employee Development Training</t>
    <phoneticPr fontId="4"/>
  </si>
  <si>
    <t>Training hours per employee</t>
    <phoneticPr fontId="4"/>
  </si>
  <si>
    <t>Training costs per employee</t>
    <phoneticPr fontId="4"/>
  </si>
  <si>
    <t>Occupational Safety and Health</t>
  </si>
  <si>
    <t>The scope of the data on occupational injuries is as follows.</t>
  </si>
  <si>
    <t>Japan: Olympus Corporation and its subsidiaries in Japan</t>
  </si>
  <si>
    <t>Americas: Olympus Corporation of the Americas (regional headquarters) and its major subsidiaries</t>
  </si>
  <si>
    <t>Europe: Olympus Europa SC &amp; Co. KG (regional headquarters) and its major subsidiaries</t>
    <phoneticPr fontId="4"/>
  </si>
  <si>
    <t>China: Olympus (China) Co., Ltd. (regional headquarters) and its major subsidiaries</t>
    <phoneticPr fontId="4"/>
  </si>
  <si>
    <t>Asia/Oceania: Major manufacturing sites and major subsidiaries</t>
    <phoneticPr fontId="4"/>
  </si>
  <si>
    <t>Note: Prior to FY2022, data from the scientific solutions business are included.</t>
    <phoneticPr fontId="4"/>
  </si>
  <si>
    <t>External Certification (Occupational Safety and Health Management Systems)</t>
  </si>
  <si>
    <t>Companies/Sites</t>
    <phoneticPr fontId="4"/>
  </si>
  <si>
    <t>Certification</t>
    <phoneticPr fontId="4"/>
  </si>
  <si>
    <t>Year of Certification</t>
    <phoneticPr fontId="4"/>
  </si>
  <si>
    <t>Aomori Olympus</t>
    <phoneticPr fontId="4"/>
  </si>
  <si>
    <t>JISHA OSHMS Standards*</t>
    <phoneticPr fontId="4"/>
  </si>
  <si>
    <t>Aizu Olympus</t>
    <phoneticPr fontId="4"/>
  </si>
  <si>
    <t>Olympus Trading (Shanghai) Limited</t>
  </si>
  <si>
    <t>Certified as Safe Production Standardized Company</t>
    <phoneticPr fontId="4"/>
  </si>
  <si>
    <t>Shirakawa Olympus</t>
    <phoneticPr fontId="4"/>
  </si>
  <si>
    <t>ISO 45001</t>
    <phoneticPr fontId="4"/>
  </si>
  <si>
    <t>KeyMed (Medical &amp; Industrial Equipment) Ltd.</t>
    <phoneticPr fontId="4"/>
  </si>
  <si>
    <t>Olympus Iberia S.A.U.</t>
  </si>
  <si>
    <t>* Certification bodies certify sites that comply with the JISHA OSHMS Standards certification conducted by the Japan Industrial Safety &amp; Health Association</t>
    <phoneticPr fontId="4"/>
  </si>
  <si>
    <t>Number of Fatalities*</t>
    <phoneticPr fontId="4"/>
  </si>
  <si>
    <t>FY2021</t>
  </si>
  <si>
    <t>FY2022</t>
  </si>
  <si>
    <t>FY2023</t>
  </si>
  <si>
    <t>FY2024</t>
  </si>
  <si>
    <t>Global</t>
  </si>
  <si>
    <t>0 (0)</t>
  </si>
  <si>
    <t>0 (0)★</t>
  </si>
  <si>
    <t>Japan</t>
  </si>
  <si>
    <t>Americas</t>
  </si>
  <si>
    <t>Europe</t>
  </si>
  <si>
    <t>China</t>
    <phoneticPr fontId="4"/>
  </si>
  <si>
    <t>Asia/Oceania</t>
  </si>
  <si>
    <r>
      <rPr>
        <sz val="8"/>
        <rFont val="Segoe UI Symbol"/>
        <family val="3"/>
      </rPr>
      <t>★</t>
    </r>
    <r>
      <rPr>
        <sz val="8"/>
        <rFont val="Arial"/>
        <family val="2"/>
      </rPr>
      <t xml:space="preserve"> Indexes certified by external assurance.</t>
    </r>
  </si>
  <si>
    <t>* Figures in parentheses indicate contractors</t>
    <phoneticPr fontId="4"/>
  </si>
  <si>
    <r>
      <t>Number of Lost Time Injuries</t>
    </r>
    <r>
      <rPr>
        <b/>
        <sz val="10"/>
        <color rgb="FF08107B"/>
        <rFont val="Arial"/>
        <family val="2"/>
      </rPr>
      <t>*</t>
    </r>
    <phoneticPr fontId="4"/>
  </si>
  <si>
    <t>32★</t>
  </si>
  <si>
    <t>1★</t>
  </si>
  <si>
    <t>5★</t>
  </si>
  <si>
    <t>19★</t>
  </si>
  <si>
    <t>0★</t>
  </si>
  <si>
    <t>7★</t>
  </si>
  <si>
    <r>
      <rPr>
        <sz val="8"/>
        <rFont val="Segoe UI Symbol"/>
        <family val="3"/>
      </rPr>
      <t>★</t>
    </r>
    <r>
      <rPr>
        <sz val="8"/>
        <rFont val="Arial"/>
        <family val="3"/>
      </rPr>
      <t xml:space="preserve"> Indexes certified by external assurance.</t>
    </r>
  </si>
  <si>
    <t>* Figures indicates employees</t>
    <phoneticPr fontId="4"/>
  </si>
  <si>
    <r>
      <rPr>
        <b/>
        <sz val="10"/>
        <color rgb="FF08107B"/>
        <rFont val="Arial"/>
        <family val="3"/>
      </rPr>
      <t>Lost Time Injuries (of one day or more) Frequency Rate* of Employees</t>
    </r>
    <r>
      <rPr>
        <b/>
        <sz val="10"/>
        <color rgb="FF08107B"/>
        <rFont val="Yu Gothic UI"/>
        <family val="3"/>
        <charset val="128"/>
      </rPr>
      <t>［</t>
    </r>
    <r>
      <rPr>
        <b/>
        <sz val="10"/>
        <color rgb="FF08107B"/>
        <rFont val="Arial"/>
        <family val="2"/>
      </rPr>
      <t>LTIFR</t>
    </r>
    <r>
      <rPr>
        <b/>
        <sz val="10"/>
        <color rgb="FF08107B"/>
        <rFont val="Yu Gothic UI"/>
        <family val="3"/>
        <charset val="128"/>
      </rPr>
      <t>］</t>
    </r>
    <phoneticPr fontId="4"/>
  </si>
  <si>
    <r>
      <rPr>
        <sz val="8"/>
        <rFont val="Segoe UI Symbol"/>
        <family val="3"/>
      </rPr>
      <t>★</t>
    </r>
    <r>
      <rPr>
        <sz val="8"/>
        <rFont val="Arial"/>
        <family val="3"/>
      </rPr>
      <t xml:space="preserve"> Indexes certified by external assurance.</t>
    </r>
    <r>
      <rPr>
        <sz val="8"/>
        <rFont val="ＭＳ Ｐゴシック"/>
        <family val="3"/>
        <charset val="128"/>
      </rPr>
      <t xml:space="preserve">
</t>
    </r>
    <r>
      <rPr>
        <sz val="8"/>
        <rFont val="Arial"/>
        <family val="2"/>
      </rPr>
      <t xml:space="preserve">* </t>
    </r>
    <r>
      <rPr>
        <sz val="8"/>
        <rFont val="Arial"/>
        <family val="3"/>
      </rPr>
      <t>Lost time injury frequency rate : number of lost time injuries per 1,000,000 working hours</t>
    </r>
    <phoneticPr fontId="4"/>
  </si>
  <si>
    <r>
      <rPr>
        <b/>
        <sz val="10"/>
        <color rgb="FF08107B"/>
        <rFont val="Arial"/>
        <family val="2"/>
      </rPr>
      <t>Lost Time Injuries (of one day or more) Frequency Rate of Contractors*</t>
    </r>
    <r>
      <rPr>
        <b/>
        <sz val="10"/>
        <color rgb="FF08107B"/>
        <rFont val="ＭＳ ゴシック"/>
        <family val="3"/>
        <charset val="128"/>
      </rPr>
      <t>［</t>
    </r>
    <r>
      <rPr>
        <b/>
        <sz val="10"/>
        <color rgb="FF08107B"/>
        <rFont val="Arial"/>
        <family val="3"/>
      </rPr>
      <t>LTIFR</t>
    </r>
    <r>
      <rPr>
        <b/>
        <sz val="10"/>
        <color rgb="FF08107B"/>
        <rFont val="Yu Gothic"/>
        <family val="3"/>
        <charset val="128"/>
      </rPr>
      <t>］</t>
    </r>
    <phoneticPr fontId="4"/>
  </si>
  <si>
    <t>* All contractors of Olympus Corporation and its subsidiaries in Japan.
        Lost time injury frequency rate : number of lost time injuries per 1,000,000 working hours</t>
    <phoneticPr fontId="4"/>
  </si>
  <si>
    <r>
      <t xml:space="preserve">* </t>
    </r>
    <r>
      <rPr>
        <sz val="8"/>
        <color theme="1"/>
        <rFont val="Segoe UI Symbol"/>
        <family val="3"/>
      </rPr>
      <t>★</t>
    </r>
    <r>
      <rPr>
        <sz val="8"/>
        <color theme="1"/>
        <rFont val="Arial"/>
        <family val="2"/>
      </rPr>
      <t xml:space="preserve"> indicates data that has received a third-party assurance.
</t>
    </r>
    <phoneticPr fontId="4"/>
  </si>
  <si>
    <t>* From FY2024, employees affiliated with Olympus and Olympus Medical Systems</t>
    <phoneticPr fontId="4"/>
  </si>
  <si>
    <t xml:space="preserve">*3 From FY2024, employees affiliated with Olympus and Olympus Medical Systems.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</si>
</sst>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quot; ★&quot;"/>
  </numFmts>
  <fonts count="50">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16"/>
      <color theme="1"/>
      <name val="Arial"/>
      <family val="2"/>
    </font>
    <font>
      <sz val="6"/>
      <name val="游ゴシック"/>
      <family val="2"/>
      <charset val="128"/>
      <scheme val="minor"/>
    </font>
    <font>
      <b/>
      <sz val="16"/>
      <color rgb="FFFF0000"/>
      <name val="Arial"/>
      <family val="2"/>
    </font>
    <font>
      <sz val="9"/>
      <color theme="1"/>
      <name val="Arial"/>
      <family val="2"/>
    </font>
    <font>
      <sz val="10"/>
      <name val="Arial"/>
      <family val="2"/>
    </font>
    <font>
      <sz val="16"/>
      <color theme="1"/>
      <name val="Arial"/>
      <family val="2"/>
    </font>
    <font>
      <sz val="16"/>
      <color rgb="FFFF0000"/>
      <name val="Arial"/>
      <family val="2"/>
    </font>
    <font>
      <sz val="8"/>
      <color theme="1"/>
      <name val="Arial"/>
      <family val="2"/>
    </font>
    <font>
      <sz val="8"/>
      <color theme="1"/>
      <name val="Segoe UI Symbol"/>
      <family val="3"/>
    </font>
    <font>
      <u/>
      <sz val="8"/>
      <color theme="10"/>
      <name val="Arial"/>
      <family val="2"/>
    </font>
    <font>
      <u/>
      <sz val="8"/>
      <color theme="10"/>
      <name val="ＭＳ Ｐゴシック"/>
      <family val="3"/>
      <charset val="128"/>
    </font>
    <font>
      <sz val="8"/>
      <color rgb="FFFF0000"/>
      <name val="Arial"/>
      <family val="2"/>
    </font>
    <font>
      <sz val="9"/>
      <color rgb="FFFF0000"/>
      <name val="Arial"/>
      <family val="2"/>
    </font>
    <font>
      <b/>
      <sz val="11"/>
      <color theme="0"/>
      <name val="Arial"/>
      <family val="2"/>
    </font>
    <font>
      <b/>
      <sz val="11"/>
      <color theme="1"/>
      <name val="Arial"/>
      <family val="2"/>
    </font>
    <font>
      <sz val="9"/>
      <color rgb="FFC00000"/>
      <name val="Arial"/>
      <family val="2"/>
    </font>
    <font>
      <b/>
      <sz val="9"/>
      <color theme="0"/>
      <name val="Arial"/>
      <family val="2"/>
    </font>
    <font>
      <b/>
      <sz val="9"/>
      <name val="Arial"/>
      <family val="2"/>
    </font>
    <font>
      <sz val="9"/>
      <name val="Arial"/>
      <family val="2"/>
    </font>
    <font>
      <sz val="9"/>
      <name val="Yu Gothic UI"/>
      <family val="3"/>
      <charset val="128"/>
    </font>
    <font>
      <sz val="11"/>
      <name val="Arial"/>
      <family val="2"/>
    </font>
    <font>
      <sz val="8"/>
      <name val="Arial"/>
      <family val="2"/>
    </font>
    <font>
      <sz val="9"/>
      <color theme="1"/>
      <name val="Yu Gothic UI"/>
      <family val="3"/>
      <charset val="128"/>
    </font>
    <font>
      <b/>
      <sz val="10"/>
      <color rgb="FF08107B"/>
      <name val="Arial"/>
      <family val="2"/>
    </font>
    <font>
      <sz val="9"/>
      <color theme="0"/>
      <name val="Arial"/>
      <family val="2"/>
    </font>
    <font>
      <sz val="9"/>
      <color theme="1"/>
      <name val="Yu Gothic UI"/>
      <family val="3"/>
    </font>
    <font>
      <b/>
      <sz val="10"/>
      <color theme="1"/>
      <name val="Arial"/>
      <family val="2"/>
    </font>
    <font>
      <b/>
      <sz val="10"/>
      <color rgb="FFFF0000"/>
      <name val="Arial"/>
      <family val="2"/>
    </font>
    <font>
      <sz val="9"/>
      <name val="Yu Gothic UI"/>
      <family val="2"/>
    </font>
    <font>
      <sz val="9"/>
      <name val="Yu Gothic UI"/>
      <family val="3"/>
    </font>
    <font>
      <vertAlign val="superscript"/>
      <sz val="9"/>
      <name val="Arial"/>
      <family val="2"/>
    </font>
    <font>
      <sz val="11"/>
      <name val="游ゴシック"/>
      <family val="2"/>
      <charset val="128"/>
      <scheme val="minor"/>
    </font>
    <font>
      <sz val="11"/>
      <color theme="1"/>
      <name val="Arial"/>
      <family val="2"/>
    </font>
    <font>
      <sz val="11"/>
      <color rgb="FFFF0000"/>
      <name val="Arial"/>
      <family val="2"/>
    </font>
    <font>
      <b/>
      <sz val="11"/>
      <color theme="0"/>
      <name val="Arial"/>
      <family val="3"/>
    </font>
    <font>
      <sz val="9"/>
      <color theme="1"/>
      <name val="Arial"/>
      <family val="3"/>
    </font>
    <font>
      <sz val="8"/>
      <name val="Arial"/>
      <family val="3"/>
    </font>
    <font>
      <sz val="8"/>
      <name val="Segoe UI Symbol"/>
      <family val="3"/>
    </font>
    <font>
      <b/>
      <sz val="10"/>
      <color rgb="FF08107B"/>
      <name val="Arial"/>
      <family val="3"/>
    </font>
    <font>
      <b/>
      <sz val="10"/>
      <color rgb="FF08107B"/>
      <name val="Arial"/>
      <family val="3"/>
      <charset val="128"/>
    </font>
    <font>
      <b/>
      <sz val="10"/>
      <color rgb="FF08107B"/>
      <name val="Yu Gothic UI"/>
      <family val="3"/>
      <charset val="128"/>
    </font>
    <font>
      <sz val="11"/>
      <color rgb="FF08107B"/>
      <name val="游ゴシック"/>
      <family val="2"/>
      <charset val="128"/>
      <scheme val="minor"/>
    </font>
    <font>
      <sz val="8"/>
      <name val="ＭＳ Ｐゴシック"/>
      <family val="3"/>
      <charset val="128"/>
    </font>
    <font>
      <b/>
      <sz val="10"/>
      <color rgb="FF08107B"/>
      <name val="ＭＳ ゴシック"/>
      <family val="3"/>
      <charset val="128"/>
    </font>
    <font>
      <b/>
      <sz val="10"/>
      <color rgb="FF08107B"/>
      <name val="Yu Gothic"/>
      <family val="3"/>
      <charset val="128"/>
    </font>
    <font>
      <sz val="8"/>
      <color rgb="FF000000"/>
      <name val="Yu Gothic UI"/>
      <family val="3"/>
      <charset val="128"/>
    </font>
    <font>
      <sz val="8"/>
      <name val="Yu Gothic UI"/>
      <family val="3"/>
      <charset val="128"/>
    </font>
  </fonts>
  <fills count="8">
    <fill>
      <patternFill patternType="none"/>
    </fill>
    <fill>
      <patternFill patternType="gray125"/>
    </fill>
    <fill>
      <patternFill patternType="solid">
        <fgColor theme="0"/>
        <bgColor indexed="64"/>
      </patternFill>
    </fill>
    <fill>
      <patternFill patternType="solid">
        <fgColor rgb="FF08107B"/>
        <bgColor indexed="64"/>
      </patternFill>
    </fill>
    <fill>
      <patternFill patternType="solid">
        <fgColor theme="2"/>
        <bgColor indexed="64"/>
      </patternFill>
    </fill>
    <fill>
      <patternFill patternType="solid">
        <fgColor rgb="FFE4E4E4"/>
        <bgColor indexed="64"/>
      </patternFill>
    </fill>
    <fill>
      <patternFill patternType="solid">
        <fgColor rgb="FFFFFFFF"/>
        <bgColor rgb="FF000000"/>
      </patternFill>
    </fill>
    <fill>
      <patternFill patternType="solid">
        <fgColor theme="3" tint="0.89999084444715716"/>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theme="0"/>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theme="0"/>
      </left>
      <right style="thin">
        <color theme="1"/>
      </right>
      <top style="thin">
        <color rgb="FF000000"/>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339">
    <xf numFmtId="0" fontId="0" fillId="0" borderId="0" xfId="0">
      <alignment vertical="center"/>
    </xf>
    <xf numFmtId="0" fontId="5" fillId="2" borderId="0" xfId="0" applyFont="1" applyFill="1" applyAlignment="1">
      <alignment horizontal="center"/>
    </xf>
    <xf numFmtId="3" fontId="6" fillId="2" borderId="0" xfId="0" applyNumberFormat="1" applyFont="1" applyFill="1" applyAlignment="1">
      <alignment horizontal="center" vertical="center"/>
    </xf>
    <xf numFmtId="3" fontId="6" fillId="2" borderId="0" xfId="0" applyNumberFormat="1" applyFont="1" applyFill="1">
      <alignment vertical="center"/>
    </xf>
    <xf numFmtId="3" fontId="7" fillId="2" borderId="0" xfId="0" applyNumberFormat="1" applyFont="1" applyFill="1" applyAlignment="1">
      <alignment horizontal="right"/>
    </xf>
    <xf numFmtId="0" fontId="6" fillId="2" borderId="0" xfId="0" applyFont="1" applyFill="1">
      <alignment vertical="center"/>
    </xf>
    <xf numFmtId="0" fontId="8" fillId="2" borderId="0" xfId="0" applyFont="1" applyFill="1" applyAlignment="1">
      <alignment horizontal="left" vertical="center"/>
    </xf>
    <xf numFmtId="0" fontId="9" fillId="2" borderId="0" xfId="0" applyFont="1" applyFill="1" applyAlignment="1">
      <alignment horizontal="center" vertical="center"/>
    </xf>
    <xf numFmtId="3" fontId="6" fillId="2" borderId="0" xfId="0" applyNumberFormat="1" applyFont="1" applyFill="1" applyAlignment="1">
      <alignment wrapText="1"/>
    </xf>
    <xf numFmtId="0" fontId="10" fillId="2" borderId="0" xfId="0" applyFont="1" applyFill="1" applyAlignment="1">
      <alignment horizontal="left" vertical="top" wrapText="1"/>
    </xf>
    <xf numFmtId="3" fontId="10" fillId="2" borderId="0" xfId="0" applyNumberFormat="1" applyFont="1" applyFill="1" applyAlignment="1">
      <alignment horizontal="left" vertical="top" wrapText="1"/>
    </xf>
    <xf numFmtId="0" fontId="12" fillId="2" borderId="0" xfId="3" applyFont="1" applyFill="1" applyAlignment="1">
      <alignment horizontal="left" vertical="top"/>
    </xf>
    <xf numFmtId="0" fontId="14" fillId="2" borderId="0" xfId="0" applyFont="1" applyFill="1" applyAlignment="1">
      <alignment horizontal="center" vertical="top" wrapText="1"/>
    </xf>
    <xf numFmtId="0" fontId="15" fillId="2" borderId="0" xfId="0" applyFont="1" applyFill="1" applyAlignment="1">
      <alignment horizontal="left" vertical="center"/>
    </xf>
    <xf numFmtId="0" fontId="15" fillId="2" borderId="0" xfId="0" applyFont="1" applyFill="1" applyAlignment="1">
      <alignment horizontal="center" vertical="center"/>
    </xf>
    <xf numFmtId="0" fontId="17" fillId="2" borderId="0" xfId="0" applyFont="1" applyFill="1">
      <alignment vertical="center"/>
    </xf>
    <xf numFmtId="0" fontId="6" fillId="2" borderId="0" xfId="0" applyFont="1" applyFill="1" applyAlignment="1">
      <alignment horizontal="left" vertical="center"/>
    </xf>
    <xf numFmtId="3" fontId="18" fillId="2" borderId="0" xfId="0" applyNumberFormat="1" applyFont="1" applyFill="1" applyAlignment="1">
      <alignment vertical="center" wrapText="1"/>
    </xf>
    <xf numFmtId="0" fontId="19" fillId="3" borderId="1" xfId="0" applyFont="1" applyFill="1" applyBorder="1">
      <alignment vertical="center"/>
    </xf>
    <xf numFmtId="0" fontId="20" fillId="3" borderId="2" xfId="0" applyFont="1" applyFill="1" applyBorder="1">
      <alignment vertical="center"/>
    </xf>
    <xf numFmtId="0" fontId="19" fillId="3" borderId="3" xfId="0" applyFont="1" applyFill="1" applyBorder="1" applyAlignment="1">
      <alignment horizontal="center" vertical="center"/>
    </xf>
    <xf numFmtId="3" fontId="19" fillId="3" borderId="4" xfId="0" applyNumberFormat="1" applyFont="1" applyFill="1" applyBorder="1" applyAlignment="1">
      <alignment horizontal="center" vertical="center"/>
    </xf>
    <xf numFmtId="3" fontId="19" fillId="3" borderId="5" xfId="0" applyNumberFormat="1" applyFont="1" applyFill="1" applyBorder="1" applyAlignment="1">
      <alignment horizontal="center" vertical="center"/>
    </xf>
    <xf numFmtId="0" fontId="21" fillId="4" borderId="1" xfId="0" applyFont="1" applyFill="1" applyBorder="1" applyAlignment="1">
      <alignment horizontal="left" vertical="center"/>
    </xf>
    <xf numFmtId="0" fontId="21" fillId="4" borderId="6" xfId="0" applyFont="1" applyFill="1" applyBorder="1" applyAlignment="1">
      <alignment horizontal="left" vertical="center"/>
    </xf>
    <xf numFmtId="0" fontId="21" fillId="4" borderId="6" xfId="0" applyFont="1" applyFill="1" applyBorder="1" applyAlignment="1">
      <alignment horizontal="center" vertical="center"/>
    </xf>
    <xf numFmtId="3" fontId="21" fillId="2" borderId="7" xfId="0" applyNumberFormat="1" applyFont="1" applyFill="1" applyBorder="1" applyAlignment="1">
      <alignment horizontal="right" vertical="center"/>
    </xf>
    <xf numFmtId="3" fontId="6" fillId="0" borderId="7" xfId="0" applyNumberFormat="1" applyFont="1" applyBorder="1" applyAlignment="1">
      <alignment horizontal="right" vertical="center"/>
    </xf>
    <xf numFmtId="0" fontId="10" fillId="0" borderId="0" xfId="0" applyFont="1" applyAlignment="1">
      <alignment horizontal="left" vertical="center"/>
    </xf>
    <xf numFmtId="0" fontId="21" fillId="2" borderId="0" xfId="0" applyFont="1" applyFill="1">
      <alignment vertical="center"/>
    </xf>
    <xf numFmtId="3" fontId="21" fillId="2" borderId="0" xfId="0" applyNumberFormat="1" applyFont="1" applyFill="1">
      <alignment vertical="center"/>
    </xf>
    <xf numFmtId="3" fontId="21" fillId="2" borderId="0" xfId="0" applyNumberFormat="1" applyFont="1" applyFill="1" applyAlignment="1">
      <alignment horizontal="right" vertical="center"/>
    </xf>
    <xf numFmtId="0" fontId="21" fillId="4" borderId="2" xfId="0" applyFont="1" applyFill="1" applyBorder="1" applyAlignment="1">
      <alignment horizontal="left" vertical="center"/>
    </xf>
    <xf numFmtId="3" fontId="21" fillId="2" borderId="7" xfId="0" applyNumberFormat="1" applyFont="1" applyFill="1" applyBorder="1" applyAlignment="1">
      <alignment horizontal="right" vertical="center" wrapText="1"/>
    </xf>
    <xf numFmtId="3" fontId="21" fillId="0" borderId="7" xfId="0" applyNumberFormat="1" applyFont="1" applyBorder="1" applyAlignment="1">
      <alignment horizontal="right" vertical="center"/>
    </xf>
    <xf numFmtId="3" fontId="21" fillId="2" borderId="7" xfId="0" applyNumberFormat="1" applyFont="1" applyFill="1" applyBorder="1">
      <alignment vertical="center"/>
    </xf>
    <xf numFmtId="3" fontId="21" fillId="0" borderId="7" xfId="0" applyNumberFormat="1" applyFont="1" applyBorder="1">
      <alignment vertical="center"/>
    </xf>
    <xf numFmtId="3" fontId="21" fillId="0" borderId="11" xfId="0" applyNumberFormat="1" applyFont="1" applyBorder="1">
      <alignment vertical="center"/>
    </xf>
    <xf numFmtId="0" fontId="6" fillId="4" borderId="10" xfId="0" applyFont="1" applyFill="1" applyBorder="1">
      <alignment vertical="center"/>
    </xf>
    <xf numFmtId="3" fontId="6" fillId="2" borderId="7" xfId="0" applyNumberFormat="1" applyFont="1" applyFill="1" applyBorder="1">
      <alignment vertical="center"/>
    </xf>
    <xf numFmtId="0" fontId="21" fillId="4" borderId="12" xfId="0" applyFont="1" applyFill="1" applyBorder="1" applyAlignment="1">
      <alignment horizontal="left" vertical="center"/>
    </xf>
    <xf numFmtId="0" fontId="21" fillId="4" borderId="14" xfId="0" applyFont="1" applyFill="1" applyBorder="1" applyAlignment="1">
      <alignment horizontal="left" vertical="center"/>
    </xf>
    <xf numFmtId="0" fontId="21" fillId="4" borderId="17" xfId="0" applyFont="1" applyFill="1" applyBorder="1" applyAlignment="1">
      <alignment horizontal="left" vertical="center"/>
    </xf>
    <xf numFmtId="0" fontId="21" fillId="4" borderId="19" xfId="0" applyFont="1" applyFill="1" applyBorder="1" applyAlignment="1">
      <alignment horizontal="left" vertical="center"/>
    </xf>
    <xf numFmtId="0" fontId="21" fillId="4" borderId="10" xfId="0" applyFont="1" applyFill="1" applyBorder="1">
      <alignment vertical="center"/>
    </xf>
    <xf numFmtId="0" fontId="6" fillId="4" borderId="11" xfId="0" applyFont="1" applyFill="1" applyBorder="1">
      <alignment vertical="center"/>
    </xf>
    <xf numFmtId="0" fontId="21" fillId="2" borderId="0" xfId="0" applyFont="1" applyFill="1" applyAlignment="1">
      <alignment horizontal="right" vertical="center"/>
    </xf>
    <xf numFmtId="3" fontId="21" fillId="0" borderId="0" xfId="0" applyNumberFormat="1" applyFont="1">
      <alignment vertical="center"/>
    </xf>
    <xf numFmtId="0" fontId="21" fillId="5" borderId="1" xfId="0" applyFont="1" applyFill="1" applyBorder="1" applyAlignment="1">
      <alignment horizontal="left" vertical="center"/>
    </xf>
    <xf numFmtId="0" fontId="21" fillId="4" borderId="0" xfId="0" applyFont="1" applyFill="1" applyAlignment="1">
      <alignment horizontal="left" vertical="center"/>
    </xf>
    <xf numFmtId="0" fontId="21" fillId="4" borderId="21" xfId="0" applyFont="1" applyFill="1" applyBorder="1" applyAlignment="1">
      <alignment horizontal="left" vertical="center"/>
    </xf>
    <xf numFmtId="0" fontId="21" fillId="4" borderId="22" xfId="0" applyFont="1" applyFill="1" applyBorder="1" applyAlignment="1">
      <alignment horizontal="left" vertical="center"/>
    </xf>
    <xf numFmtId="3" fontId="21" fillId="0" borderId="8" xfId="0" applyNumberFormat="1" applyFont="1" applyBorder="1">
      <alignment vertical="center"/>
    </xf>
    <xf numFmtId="3" fontId="21" fillId="2" borderId="0" xfId="0" applyNumberFormat="1" applyFont="1" applyFill="1" applyAlignment="1">
      <alignment horizontal="left" vertical="center"/>
    </xf>
    <xf numFmtId="0" fontId="21" fillId="3" borderId="2" xfId="0" applyFont="1" applyFill="1" applyBorder="1">
      <alignment vertical="center"/>
    </xf>
    <xf numFmtId="0" fontId="6" fillId="4" borderId="9" xfId="0" applyFont="1" applyFill="1" applyBorder="1" applyAlignment="1">
      <alignment horizontal="left" vertical="center"/>
    </xf>
    <xf numFmtId="3" fontId="6" fillId="0" borderId="7" xfId="1" applyNumberFormat="1" applyFont="1" applyBorder="1">
      <alignment vertical="center"/>
    </xf>
    <xf numFmtId="0" fontId="21" fillId="4" borderId="23" xfId="0" applyFont="1" applyFill="1" applyBorder="1" applyAlignment="1">
      <alignment horizontal="left" vertical="center"/>
    </xf>
    <xf numFmtId="0" fontId="6" fillId="5" borderId="9" xfId="0" applyFont="1" applyFill="1" applyBorder="1" applyAlignment="1">
      <alignment horizontal="left" vertical="center"/>
    </xf>
    <xf numFmtId="0" fontId="6" fillId="4" borderId="23" xfId="0" applyFont="1" applyFill="1" applyBorder="1" applyAlignment="1">
      <alignment horizontal="left" vertical="center"/>
    </xf>
    <xf numFmtId="3" fontId="6" fillId="2" borderId="7" xfId="0" applyNumberFormat="1" applyFont="1" applyFill="1" applyBorder="1" applyAlignment="1">
      <alignment horizontal="right" vertical="center"/>
    </xf>
    <xf numFmtId="176" fontId="6" fillId="0" borderId="7" xfId="2" applyNumberFormat="1" applyFont="1" applyBorder="1">
      <alignment vertical="center"/>
    </xf>
    <xf numFmtId="176" fontId="6" fillId="0" borderId="7" xfId="2" applyNumberFormat="1" applyFont="1" applyFill="1" applyBorder="1">
      <alignment vertical="center"/>
    </xf>
    <xf numFmtId="0" fontId="19" fillId="3" borderId="2" xfId="0" applyFont="1" applyFill="1" applyBorder="1">
      <alignment vertical="center"/>
    </xf>
    <xf numFmtId="0" fontId="6" fillId="4" borderId="6" xfId="0" applyFont="1" applyFill="1" applyBorder="1" applyAlignment="1">
      <alignment horizontal="left" vertical="center"/>
    </xf>
    <xf numFmtId="3" fontId="21" fillId="0" borderId="7" xfId="1" applyNumberFormat="1" applyFont="1" applyFill="1" applyBorder="1">
      <alignment vertical="center"/>
    </xf>
    <xf numFmtId="0" fontId="6" fillId="5" borderId="1" xfId="0" applyFont="1" applyFill="1" applyBorder="1" applyAlignment="1">
      <alignment horizontal="left" vertical="center"/>
    </xf>
    <xf numFmtId="0" fontId="24" fillId="2" borderId="23" xfId="0" applyFont="1" applyFill="1" applyBorder="1" applyAlignment="1"/>
    <xf numFmtId="0" fontId="6" fillId="2" borderId="23" xfId="0" applyFont="1" applyFill="1" applyBorder="1">
      <alignment vertical="center"/>
    </xf>
    <xf numFmtId="0" fontId="15" fillId="2" borderId="23" xfId="0" applyFont="1" applyFill="1" applyBorder="1" applyAlignment="1">
      <alignment horizontal="center" vertical="center"/>
    </xf>
    <xf numFmtId="3" fontId="6" fillId="2" borderId="23" xfId="0" applyNumberFormat="1" applyFont="1" applyFill="1" applyBorder="1" applyAlignment="1">
      <alignment horizontal="right" vertical="center" wrapText="1"/>
    </xf>
    <xf numFmtId="3" fontId="6" fillId="2" borderId="0" xfId="0" applyNumberFormat="1" applyFont="1" applyFill="1" applyAlignment="1">
      <alignment horizontal="right" vertical="center" wrapText="1"/>
    </xf>
    <xf numFmtId="3" fontId="6" fillId="2" borderId="0" xfId="0" applyNumberFormat="1" applyFont="1" applyFill="1" applyAlignment="1">
      <alignment horizontal="right" vertical="center"/>
    </xf>
    <xf numFmtId="0" fontId="14" fillId="2" borderId="0" xfId="0" applyFont="1" applyFill="1" applyAlignment="1"/>
    <xf numFmtId="0" fontId="6" fillId="5" borderId="6" xfId="0" applyFont="1" applyFill="1" applyBorder="1" applyAlignment="1">
      <alignment horizontal="left" vertical="center"/>
    </xf>
    <xf numFmtId="4" fontId="6" fillId="2" borderId="7" xfId="0" applyNumberFormat="1" applyFont="1" applyFill="1" applyBorder="1" applyAlignment="1">
      <alignment horizontal="right" vertical="center"/>
    </xf>
    <xf numFmtId="4" fontId="6" fillId="0" borderId="7" xfId="0" applyNumberFormat="1" applyFont="1" applyBorder="1" applyAlignment="1">
      <alignment horizontal="right" vertical="center"/>
    </xf>
    <xf numFmtId="0" fontId="21" fillId="5" borderId="11" xfId="0" applyFont="1" applyFill="1" applyBorder="1" applyAlignment="1">
      <alignment horizontal="center" vertical="center"/>
    </xf>
    <xf numFmtId="4" fontId="6" fillId="2" borderId="7" xfId="0" applyNumberFormat="1" applyFont="1" applyFill="1" applyBorder="1">
      <alignment vertical="center"/>
    </xf>
    <xf numFmtId="4" fontId="6" fillId="0" borderId="7" xfId="0" applyNumberFormat="1" applyFont="1" applyBorder="1">
      <alignment vertical="center"/>
    </xf>
    <xf numFmtId="3" fontId="6" fillId="2" borderId="11" xfId="0" applyNumberFormat="1" applyFont="1" applyFill="1" applyBorder="1" applyAlignment="1">
      <alignment horizontal="right" vertical="center"/>
    </xf>
    <xf numFmtId="3" fontId="6" fillId="0" borderId="11" xfId="0" applyNumberFormat="1" applyFont="1" applyBorder="1" applyAlignment="1">
      <alignment horizontal="right" vertical="center"/>
    </xf>
    <xf numFmtId="0" fontId="6" fillId="5" borderId="20" xfId="0" applyFont="1" applyFill="1" applyBorder="1">
      <alignment vertical="center"/>
    </xf>
    <xf numFmtId="0" fontId="21" fillId="5" borderId="7" xfId="0" applyFont="1" applyFill="1" applyBorder="1">
      <alignment vertical="center"/>
    </xf>
    <xf numFmtId="0" fontId="6" fillId="5" borderId="13" xfId="0" applyFont="1" applyFill="1" applyBorder="1">
      <alignment vertical="center"/>
    </xf>
    <xf numFmtId="0" fontId="6" fillId="5" borderId="18" xfId="0" applyFont="1" applyFill="1" applyBorder="1">
      <alignment vertical="center"/>
    </xf>
    <xf numFmtId="0" fontId="6" fillId="5" borderId="24" xfId="0" applyFont="1" applyFill="1" applyBorder="1" applyAlignment="1">
      <alignment horizontal="left" vertical="center"/>
    </xf>
    <xf numFmtId="3" fontId="6" fillId="0" borderId="7" xfId="0" applyNumberFormat="1" applyFont="1" applyBorder="1">
      <alignment vertical="center"/>
    </xf>
    <xf numFmtId="0" fontId="6" fillId="5" borderId="20" xfId="0" applyFont="1" applyFill="1" applyBorder="1" applyAlignment="1">
      <alignment horizontal="right" vertical="center"/>
    </xf>
    <xf numFmtId="0" fontId="6" fillId="5" borderId="20" xfId="0" applyFont="1" applyFill="1" applyBorder="1" applyAlignment="1">
      <alignment horizontal="right" vertical="center" wrapText="1"/>
    </xf>
    <xf numFmtId="0" fontId="6" fillId="5" borderId="25" xfId="0" applyFont="1" applyFill="1" applyBorder="1" applyAlignment="1">
      <alignment horizontal="right" vertical="center" wrapText="1"/>
    </xf>
    <xf numFmtId="0" fontId="27" fillId="3" borderId="2" xfId="0" applyFont="1" applyFill="1" applyBorder="1">
      <alignment vertical="center"/>
    </xf>
    <xf numFmtId="0" fontId="21" fillId="4" borderId="7" xfId="0" applyFont="1" applyFill="1" applyBorder="1" applyAlignment="1">
      <alignment horizontal="center" vertical="center"/>
    </xf>
    <xf numFmtId="0" fontId="6" fillId="3" borderId="2" xfId="0" applyFont="1" applyFill="1" applyBorder="1">
      <alignment vertical="center"/>
    </xf>
    <xf numFmtId="0" fontId="6" fillId="5" borderId="9" xfId="0" applyFont="1" applyFill="1" applyBorder="1" applyAlignment="1">
      <alignment horizontal="left" vertical="top"/>
    </xf>
    <xf numFmtId="0" fontId="6" fillId="5" borderId="26" xfId="0" applyFont="1" applyFill="1" applyBorder="1" applyAlignment="1">
      <alignment horizontal="left" vertical="center"/>
    </xf>
    <xf numFmtId="176" fontId="6" fillId="2" borderId="13" xfId="0" applyNumberFormat="1" applyFont="1" applyFill="1" applyBorder="1" applyAlignment="1">
      <alignment horizontal="right" vertical="center"/>
    </xf>
    <xf numFmtId="176" fontId="6" fillId="0" borderId="13" xfId="2" applyNumberFormat="1" applyFont="1" applyBorder="1">
      <alignment vertical="center"/>
    </xf>
    <xf numFmtId="0" fontId="6" fillId="5" borderId="20" xfId="0" applyFont="1" applyFill="1" applyBorder="1" applyAlignment="1">
      <alignment horizontal="left" vertical="top"/>
    </xf>
    <xf numFmtId="0" fontId="6" fillId="5" borderId="27" xfId="0" applyFont="1" applyFill="1" applyBorder="1" applyAlignment="1">
      <alignment horizontal="left" vertical="center"/>
    </xf>
    <xf numFmtId="176" fontId="6" fillId="2" borderId="15" xfId="0" applyNumberFormat="1" applyFont="1" applyFill="1" applyBorder="1" applyAlignment="1">
      <alignment horizontal="right" vertical="center"/>
    </xf>
    <xf numFmtId="176" fontId="6" fillId="0" borderId="15" xfId="2" applyNumberFormat="1" applyFont="1" applyBorder="1">
      <alignment vertical="center"/>
    </xf>
    <xf numFmtId="0" fontId="6" fillId="5" borderId="27" xfId="0" applyFont="1" applyFill="1" applyBorder="1" applyAlignment="1">
      <alignment horizontal="left" vertical="center" wrapText="1"/>
    </xf>
    <xf numFmtId="176" fontId="6" fillId="0" borderId="15" xfId="0" applyNumberFormat="1" applyFont="1" applyBorder="1">
      <alignment vertical="center"/>
    </xf>
    <xf numFmtId="0" fontId="6" fillId="5" borderId="25" xfId="0" applyFont="1" applyFill="1" applyBorder="1" applyAlignment="1">
      <alignment horizontal="left" vertical="top"/>
    </xf>
    <xf numFmtId="0" fontId="6" fillId="5" borderId="28" xfId="0" applyFont="1" applyFill="1" applyBorder="1" applyAlignment="1">
      <alignment horizontal="left" vertical="center" wrapText="1"/>
    </xf>
    <xf numFmtId="176" fontId="6" fillId="2" borderId="18" xfId="0" applyNumberFormat="1" applyFont="1" applyFill="1" applyBorder="1" applyAlignment="1">
      <alignment horizontal="right" vertical="center"/>
    </xf>
    <xf numFmtId="176" fontId="6" fillId="0" borderId="18" xfId="0" applyNumberFormat="1" applyFont="1" applyBorder="1">
      <alignment vertical="center"/>
    </xf>
    <xf numFmtId="0" fontId="21" fillId="5" borderId="9" xfId="0" applyFont="1" applyFill="1" applyBorder="1" applyAlignment="1">
      <alignment vertical="center" wrapText="1"/>
    </xf>
    <xf numFmtId="0" fontId="6" fillId="5" borderId="20" xfId="0" applyFont="1" applyFill="1" applyBorder="1" applyAlignment="1">
      <alignment vertical="center" wrapText="1"/>
    </xf>
    <xf numFmtId="176" fontId="21" fillId="2" borderId="15" xfId="0" applyNumberFormat="1" applyFont="1" applyFill="1" applyBorder="1" applyAlignment="1">
      <alignment horizontal="right" vertical="center"/>
    </xf>
    <xf numFmtId="176" fontId="21" fillId="2" borderId="14" xfId="0" applyNumberFormat="1" applyFont="1" applyFill="1" applyBorder="1" applyAlignment="1">
      <alignment horizontal="right" vertical="center"/>
    </xf>
    <xf numFmtId="0" fontId="6" fillId="5" borderId="25" xfId="0" applyFont="1" applyFill="1" applyBorder="1">
      <alignment vertical="center"/>
    </xf>
    <xf numFmtId="0" fontId="6" fillId="5" borderId="28" xfId="0" applyFont="1" applyFill="1" applyBorder="1" applyAlignment="1">
      <alignment horizontal="left" vertical="center"/>
    </xf>
    <xf numFmtId="176" fontId="6" fillId="0" borderId="18" xfId="2" applyNumberFormat="1" applyFont="1" applyBorder="1">
      <alignment vertical="center"/>
    </xf>
    <xf numFmtId="0" fontId="6" fillId="5" borderId="9" xfId="0" applyFont="1" applyFill="1" applyBorder="1" applyAlignment="1">
      <alignment vertical="center" wrapText="1"/>
    </xf>
    <xf numFmtId="0" fontId="6" fillId="5" borderId="25" xfId="0" applyFont="1" applyFill="1" applyBorder="1" applyAlignment="1">
      <alignment vertical="center" wrapText="1"/>
    </xf>
    <xf numFmtId="0" fontId="24" fillId="2" borderId="0" xfId="0" applyFont="1" applyFill="1" applyAlignment="1">
      <alignment horizontal="left" vertical="center"/>
    </xf>
    <xf numFmtId="0" fontId="29" fillId="2" borderId="23" xfId="0" applyFont="1" applyFill="1" applyBorder="1" applyAlignment="1">
      <alignment horizontal="left" vertical="center"/>
    </xf>
    <xf numFmtId="0" fontId="30" fillId="2" borderId="23" xfId="0" applyFont="1" applyFill="1" applyBorder="1" applyAlignment="1">
      <alignment horizontal="center" vertical="center"/>
    </xf>
    <xf numFmtId="3" fontId="26" fillId="2" borderId="23" xfId="0" applyNumberFormat="1" applyFont="1" applyFill="1" applyBorder="1" applyAlignment="1">
      <alignment horizontal="left" vertical="center"/>
    </xf>
    <xf numFmtId="0" fontId="26" fillId="2" borderId="0" xfId="0" applyFont="1" applyFill="1" applyAlignment="1">
      <alignment horizontal="left" vertical="center"/>
    </xf>
    <xf numFmtId="0" fontId="30" fillId="2" borderId="0" xfId="0" applyFont="1" applyFill="1" applyAlignment="1">
      <alignment horizontal="center" vertical="center"/>
    </xf>
    <xf numFmtId="3" fontId="26" fillId="2" borderId="0" xfId="0" applyNumberFormat="1" applyFont="1" applyFill="1" applyAlignment="1">
      <alignment horizontal="left" vertical="center"/>
    </xf>
    <xf numFmtId="0" fontId="21" fillId="5" borderId="9" xfId="0" applyFont="1" applyFill="1" applyBorder="1" applyAlignment="1">
      <alignment horizontal="left" vertical="top" wrapText="1"/>
    </xf>
    <xf numFmtId="0" fontId="21" fillId="5" borderId="24" xfId="0" applyFont="1" applyFill="1" applyBorder="1" applyAlignment="1">
      <alignment horizontal="right" vertical="center"/>
    </xf>
    <xf numFmtId="3" fontId="21" fillId="2" borderId="8" xfId="0" applyNumberFormat="1" applyFont="1" applyFill="1" applyBorder="1" applyAlignment="1">
      <alignment horizontal="right" vertical="center"/>
    </xf>
    <xf numFmtId="176" fontId="21" fillId="0" borderId="13" xfId="0" applyNumberFormat="1" applyFont="1" applyBorder="1" applyAlignment="1">
      <alignment horizontal="right" vertical="center"/>
    </xf>
    <xf numFmtId="0" fontId="21" fillId="5" borderId="20" xfId="0" applyFont="1" applyFill="1" applyBorder="1" applyAlignment="1">
      <alignment horizontal="left" vertical="top" wrapText="1"/>
    </xf>
    <xf numFmtId="0" fontId="21" fillId="5" borderId="30" xfId="0" applyFont="1" applyFill="1" applyBorder="1" applyAlignment="1">
      <alignment horizontal="right" vertical="center"/>
    </xf>
    <xf numFmtId="3" fontId="21" fillId="2" borderId="18" xfId="0" applyNumberFormat="1" applyFont="1" applyFill="1" applyBorder="1" applyAlignment="1">
      <alignment horizontal="right" vertical="center"/>
    </xf>
    <xf numFmtId="176" fontId="21" fillId="0" borderId="18" xfId="0" applyNumberFormat="1" applyFont="1" applyBorder="1" applyAlignment="1">
      <alignment horizontal="right" vertical="center"/>
    </xf>
    <xf numFmtId="176" fontId="21" fillId="0" borderId="18" xfId="2" applyNumberFormat="1" applyFont="1" applyBorder="1">
      <alignment vertical="center"/>
    </xf>
    <xf numFmtId="3" fontId="21" fillId="2" borderId="13" xfId="0" applyNumberFormat="1" applyFont="1" applyFill="1" applyBorder="1" applyAlignment="1">
      <alignment horizontal="right" vertical="center"/>
    </xf>
    <xf numFmtId="176" fontId="21" fillId="0" borderId="13" xfId="2" applyNumberFormat="1" applyFont="1" applyBorder="1">
      <alignment vertical="center"/>
    </xf>
    <xf numFmtId="176" fontId="21" fillId="0" borderId="10" xfId="0" applyNumberFormat="1" applyFont="1" applyBorder="1" applyAlignment="1">
      <alignment horizontal="right" vertical="center"/>
    </xf>
    <xf numFmtId="176" fontId="21" fillId="0" borderId="10" xfId="2" applyNumberFormat="1" applyFont="1" applyBorder="1">
      <alignment vertical="center"/>
    </xf>
    <xf numFmtId="0" fontId="21" fillId="5" borderId="9" xfId="0" applyFont="1" applyFill="1" applyBorder="1">
      <alignment vertical="center"/>
    </xf>
    <xf numFmtId="176" fontId="21" fillId="2" borderId="8" xfId="0" applyNumberFormat="1" applyFont="1" applyFill="1" applyBorder="1" applyAlignment="1">
      <alignment horizontal="right" vertical="center"/>
    </xf>
    <xf numFmtId="0" fontId="21" fillId="5" borderId="25" xfId="0" applyFont="1" applyFill="1" applyBorder="1" applyAlignment="1">
      <alignment horizontal="left" vertical="top" wrapText="1"/>
    </xf>
    <xf numFmtId="176" fontId="21" fillId="2" borderId="18" xfId="0" applyNumberFormat="1" applyFont="1" applyFill="1" applyBorder="1" applyAlignment="1">
      <alignment horizontal="right" vertical="center"/>
    </xf>
    <xf numFmtId="176" fontId="21" fillId="0" borderId="11" xfId="2" applyNumberFormat="1" applyFont="1" applyBorder="1">
      <alignment vertical="center"/>
    </xf>
    <xf numFmtId="0" fontId="21" fillId="2" borderId="0" xfId="0" applyFont="1" applyFill="1" applyAlignment="1">
      <alignment horizontal="left" vertical="center"/>
    </xf>
    <xf numFmtId="0" fontId="10" fillId="2" borderId="0" xfId="0" applyFont="1" applyFill="1" applyAlignment="1"/>
    <xf numFmtId="0" fontId="19" fillId="3" borderId="6" xfId="0" applyFont="1" applyFill="1" applyBorder="1">
      <alignment vertical="center"/>
    </xf>
    <xf numFmtId="3" fontId="19" fillId="3" borderId="7" xfId="0" applyNumberFormat="1" applyFont="1" applyFill="1" applyBorder="1" applyAlignment="1">
      <alignment horizontal="center" vertical="center"/>
    </xf>
    <xf numFmtId="0" fontId="21" fillId="4" borderId="9" xfId="0" applyFont="1" applyFill="1" applyBorder="1">
      <alignment vertical="center"/>
    </xf>
    <xf numFmtId="0" fontId="21" fillId="4" borderId="6" xfId="0" applyFont="1" applyFill="1" applyBorder="1">
      <alignment vertical="center"/>
    </xf>
    <xf numFmtId="4" fontId="21" fillId="0" borderId="7" xfId="1" applyNumberFormat="1" applyFont="1" applyFill="1" applyBorder="1">
      <alignment vertical="center"/>
    </xf>
    <xf numFmtId="4" fontId="21" fillId="0" borderId="7" xfId="1" applyNumberFormat="1" applyFont="1" applyBorder="1">
      <alignment vertical="center"/>
    </xf>
    <xf numFmtId="0" fontId="21" fillId="4" borderId="20" xfId="0" applyFont="1" applyFill="1" applyBorder="1">
      <alignment vertical="center"/>
    </xf>
    <xf numFmtId="0" fontId="21" fillId="4" borderId="24" xfId="0" applyFont="1" applyFill="1" applyBorder="1">
      <alignment vertical="center"/>
    </xf>
    <xf numFmtId="0" fontId="21" fillId="4" borderId="13" xfId="0" applyFont="1" applyFill="1" applyBorder="1" applyAlignment="1">
      <alignment horizontal="center" vertical="center"/>
    </xf>
    <xf numFmtId="176" fontId="21" fillId="2" borderId="13" xfId="0" applyNumberFormat="1" applyFont="1" applyFill="1" applyBorder="1" applyAlignment="1">
      <alignment horizontal="right" vertical="center"/>
    </xf>
    <xf numFmtId="176" fontId="21" fillId="0" borderId="13" xfId="1" applyNumberFormat="1" applyFont="1" applyBorder="1">
      <alignment vertical="center"/>
    </xf>
    <xf numFmtId="0" fontId="21" fillId="4" borderId="30" xfId="0" applyFont="1" applyFill="1" applyBorder="1" applyAlignment="1">
      <alignment horizontal="right" vertical="center"/>
    </xf>
    <xf numFmtId="0" fontId="21" fillId="4" borderId="30" xfId="0" applyFont="1" applyFill="1" applyBorder="1" applyAlignment="1">
      <alignment horizontal="center" vertical="center"/>
    </xf>
    <xf numFmtId="176" fontId="21" fillId="2" borderId="11" xfId="0" applyNumberFormat="1" applyFont="1" applyFill="1" applyBorder="1" applyAlignment="1">
      <alignment horizontal="right" vertical="center"/>
    </xf>
    <xf numFmtId="0" fontId="21" fillId="4" borderId="30" xfId="0" applyFont="1" applyFill="1" applyBorder="1">
      <alignment vertical="center"/>
    </xf>
    <xf numFmtId="3" fontId="21" fillId="0" borderId="11" xfId="1" applyNumberFormat="1" applyFont="1" applyBorder="1">
      <alignment vertical="center"/>
    </xf>
    <xf numFmtId="3" fontId="21" fillId="0" borderId="7" xfId="1" applyNumberFormat="1" applyFont="1" applyBorder="1">
      <alignment vertical="center"/>
    </xf>
    <xf numFmtId="4" fontId="21" fillId="2" borderId="7" xfId="0" applyNumberFormat="1" applyFont="1" applyFill="1" applyBorder="1">
      <alignment vertical="center"/>
    </xf>
    <xf numFmtId="4" fontId="21" fillId="0" borderId="7" xfId="0" applyNumberFormat="1" applyFont="1" applyBorder="1">
      <alignment vertical="center"/>
    </xf>
    <xf numFmtId="176" fontId="21" fillId="2" borderId="13" xfId="0" applyNumberFormat="1" applyFont="1" applyFill="1" applyBorder="1">
      <alignment vertical="center"/>
    </xf>
    <xf numFmtId="176" fontId="21" fillId="0" borderId="13" xfId="0" applyNumberFormat="1" applyFont="1" applyBorder="1">
      <alignment vertical="center"/>
    </xf>
    <xf numFmtId="0" fontId="21" fillId="4" borderId="25" xfId="0" applyFont="1" applyFill="1" applyBorder="1">
      <alignment vertical="center"/>
    </xf>
    <xf numFmtId="0" fontId="24" fillId="2" borderId="0" xfId="0" applyFont="1" applyFill="1" applyAlignment="1">
      <alignment horizontal="left"/>
    </xf>
    <xf numFmtId="0" fontId="14" fillId="2" borderId="0" xfId="0" applyFont="1" applyFill="1" applyAlignment="1">
      <alignment horizontal="left" vertical="top" wrapText="1"/>
    </xf>
    <xf numFmtId="3" fontId="14" fillId="2" borderId="0" xfId="0" applyNumberFormat="1" applyFont="1" applyFill="1" applyAlignment="1">
      <alignment horizontal="left" vertical="top" wrapText="1"/>
    </xf>
    <xf numFmtId="0" fontId="21" fillId="5" borderId="9" xfId="0" applyFont="1" applyFill="1" applyBorder="1" applyAlignment="1">
      <alignment horizontal="left" vertical="center" wrapText="1"/>
    </xf>
    <xf numFmtId="0" fontId="21" fillId="5" borderId="20" xfId="0" applyFont="1" applyFill="1" applyBorder="1" applyAlignment="1">
      <alignment horizontal="right" vertical="center" wrapText="1"/>
    </xf>
    <xf numFmtId="0" fontId="21" fillId="5" borderId="31" xfId="0" applyFont="1" applyFill="1" applyBorder="1" applyAlignment="1">
      <alignment horizontal="right" vertical="center"/>
    </xf>
    <xf numFmtId="0" fontId="21" fillId="5" borderId="20" xfId="0" applyFont="1" applyFill="1" applyBorder="1">
      <alignment vertical="center"/>
    </xf>
    <xf numFmtId="0" fontId="21" fillId="5" borderId="31" xfId="0" applyFont="1" applyFill="1" applyBorder="1" applyAlignment="1">
      <alignment horizontal="right" vertical="center" wrapText="1"/>
    </xf>
    <xf numFmtId="0" fontId="21" fillId="5" borderId="20" xfId="0" applyFont="1" applyFill="1" applyBorder="1" applyAlignment="1">
      <alignment vertical="center" wrapText="1"/>
    </xf>
    <xf numFmtId="176" fontId="21" fillId="2" borderId="7" xfId="0" applyNumberFormat="1" applyFont="1" applyFill="1" applyBorder="1" applyAlignment="1">
      <alignment horizontal="right" vertical="center"/>
    </xf>
    <xf numFmtId="176" fontId="21" fillId="0" borderId="18" xfId="2" applyNumberFormat="1" applyFont="1" applyBorder="1" applyAlignment="1">
      <alignment horizontal="right" vertical="center"/>
    </xf>
    <xf numFmtId="0" fontId="21" fillId="4" borderId="24" xfId="0" applyFont="1" applyFill="1" applyBorder="1" applyAlignment="1">
      <alignment horizontal="left" vertical="center"/>
    </xf>
    <xf numFmtId="176" fontId="21" fillId="0" borderId="7" xfId="0" applyNumberFormat="1" applyFont="1" applyBorder="1" applyAlignment="1">
      <alignment horizontal="right" vertical="center"/>
    </xf>
    <xf numFmtId="0" fontId="21" fillId="5" borderId="20" xfId="0" applyFont="1" applyFill="1" applyBorder="1" applyAlignment="1">
      <alignment horizontal="left" vertical="center"/>
    </xf>
    <xf numFmtId="0" fontId="21" fillId="5" borderId="24" xfId="0" applyFont="1" applyFill="1" applyBorder="1" applyAlignment="1">
      <alignment horizontal="left" vertical="center"/>
    </xf>
    <xf numFmtId="0" fontId="21" fillId="4" borderId="31" xfId="0" applyFont="1" applyFill="1" applyBorder="1" applyAlignment="1">
      <alignment horizontal="right" vertical="center"/>
    </xf>
    <xf numFmtId="0" fontId="21" fillId="5" borderId="9" xfId="0" applyFont="1" applyFill="1" applyBorder="1" applyAlignment="1">
      <alignment horizontal="left" vertical="center"/>
    </xf>
    <xf numFmtId="0" fontId="21" fillId="4" borderId="30" xfId="0" applyFont="1" applyFill="1" applyBorder="1" applyAlignment="1">
      <alignment horizontal="left" vertical="center"/>
    </xf>
    <xf numFmtId="0" fontId="21" fillId="5" borderId="30" xfId="0" applyFont="1" applyFill="1" applyBorder="1" applyAlignment="1">
      <alignment horizontal="center" vertical="center"/>
    </xf>
    <xf numFmtId="3" fontId="21" fillId="6" borderId="7" xfId="0" applyNumberFormat="1" applyFont="1" applyFill="1" applyBorder="1">
      <alignment vertical="center"/>
    </xf>
    <xf numFmtId="3" fontId="21" fillId="6" borderId="7" xfId="0" applyNumberFormat="1" applyFont="1" applyFill="1" applyBorder="1" applyAlignment="1">
      <alignment horizontal="right" vertical="center"/>
    </xf>
    <xf numFmtId="0" fontId="21" fillId="5" borderId="25" xfId="0" applyFont="1" applyFill="1" applyBorder="1" applyAlignment="1">
      <alignment vertical="center" wrapText="1"/>
    </xf>
    <xf numFmtId="0" fontId="24" fillId="2" borderId="0" xfId="0" applyFont="1" applyFill="1" applyAlignment="1">
      <alignment horizontal="left" wrapText="1"/>
    </xf>
    <xf numFmtId="0" fontId="10" fillId="2" borderId="0" xfId="0" applyFont="1" applyFill="1" applyAlignment="1">
      <alignment horizontal="left" wrapText="1"/>
    </xf>
    <xf numFmtId="0" fontId="14" fillId="2" borderId="0" xfId="0" applyFont="1" applyFill="1" applyAlignment="1">
      <alignment horizontal="center" wrapText="1"/>
    </xf>
    <xf numFmtId="3" fontId="10" fillId="2" borderId="0" xfId="0" applyNumberFormat="1" applyFont="1" applyFill="1" applyAlignment="1">
      <alignment horizontal="left" wrapText="1"/>
    </xf>
    <xf numFmtId="0" fontId="21" fillId="5" borderId="2" xfId="0" applyFont="1" applyFill="1" applyBorder="1" applyAlignment="1">
      <alignment horizontal="left" vertical="center"/>
    </xf>
    <xf numFmtId="177" fontId="15" fillId="2" borderId="0" xfId="0" applyNumberFormat="1" applyFont="1" applyFill="1" applyAlignment="1">
      <alignment horizontal="right" vertical="center"/>
    </xf>
    <xf numFmtId="0" fontId="15" fillId="2" borderId="0" xfId="0" applyFont="1" applyFill="1">
      <alignment vertical="center"/>
    </xf>
    <xf numFmtId="176" fontId="21" fillId="0" borderId="7" xfId="0" applyNumberFormat="1" applyFont="1" applyBorder="1">
      <alignment vertical="center"/>
    </xf>
    <xf numFmtId="0" fontId="21" fillId="5" borderId="19" xfId="0" applyFont="1" applyFill="1" applyBorder="1" applyAlignment="1">
      <alignment horizontal="left" vertical="center"/>
    </xf>
    <xf numFmtId="0" fontId="21" fillId="5" borderId="25" xfId="0" applyFont="1" applyFill="1" applyBorder="1">
      <alignment vertical="center"/>
    </xf>
    <xf numFmtId="0" fontId="14" fillId="2" borderId="0" xfId="0" applyFont="1" applyFill="1" applyAlignment="1">
      <alignment horizontal="left" wrapText="1"/>
    </xf>
    <xf numFmtId="3" fontId="24" fillId="2" borderId="0" xfId="0" applyNumberFormat="1" applyFont="1" applyFill="1" applyAlignment="1">
      <alignment horizontal="left" wrapText="1"/>
    </xf>
    <xf numFmtId="0" fontId="6" fillId="5" borderId="2" xfId="0" applyFont="1" applyFill="1" applyBorder="1" applyAlignment="1">
      <alignment horizontal="left" vertical="center" wrapText="1"/>
    </xf>
    <xf numFmtId="0" fontId="21" fillId="5" borderId="7" xfId="0" applyFont="1" applyFill="1" applyBorder="1" applyAlignment="1">
      <alignment horizontal="center" vertical="center"/>
    </xf>
    <xf numFmtId="0" fontId="6" fillId="5" borderId="19" xfId="0" applyFont="1" applyFill="1" applyBorder="1" applyAlignment="1">
      <alignment horizontal="left" vertical="center"/>
    </xf>
    <xf numFmtId="0" fontId="10" fillId="0" borderId="0" xfId="0" applyFont="1">
      <alignment vertical="center"/>
    </xf>
    <xf numFmtId="0" fontId="6" fillId="0" borderId="0" xfId="0" applyFont="1">
      <alignment vertical="center"/>
    </xf>
    <xf numFmtId="0" fontId="21" fillId="5" borderId="6" xfId="0" applyFont="1" applyFill="1" applyBorder="1">
      <alignment vertical="center"/>
    </xf>
    <xf numFmtId="3" fontId="21" fillId="0" borderId="7" xfId="1" applyNumberFormat="1" applyFont="1" applyBorder="1" applyAlignment="1">
      <alignment vertical="center" wrapText="1"/>
    </xf>
    <xf numFmtId="3" fontId="21" fillId="2" borderId="7" xfId="1" applyNumberFormat="1" applyFont="1" applyFill="1" applyBorder="1" applyAlignment="1">
      <alignment horizontal="right" vertical="center"/>
    </xf>
    <xf numFmtId="3" fontId="21" fillId="0" borderId="0" xfId="1" applyNumberFormat="1" applyFont="1">
      <alignment vertical="center"/>
    </xf>
    <xf numFmtId="3" fontId="21" fillId="0" borderId="7" xfId="1" applyNumberFormat="1" applyFont="1" applyBorder="1" applyAlignment="1">
      <alignment horizontal="right" vertical="center"/>
    </xf>
    <xf numFmtId="0" fontId="21" fillId="5" borderId="6" xfId="0" applyFont="1" applyFill="1" applyBorder="1" applyAlignment="1">
      <alignment horizontal="left" vertical="center"/>
    </xf>
    <xf numFmtId="0" fontId="21" fillId="5" borderId="6" xfId="0" applyFont="1" applyFill="1" applyBorder="1" applyAlignment="1">
      <alignment horizontal="left" vertical="center" wrapText="1"/>
    </xf>
    <xf numFmtId="3" fontId="21" fillId="0" borderId="7" xfId="1" applyNumberFormat="1" applyFont="1" applyFill="1" applyBorder="1" applyAlignment="1">
      <alignment vertical="center" wrapText="1"/>
    </xf>
    <xf numFmtId="0" fontId="21" fillId="5" borderId="6" xfId="0" applyFont="1" applyFill="1" applyBorder="1" applyAlignment="1">
      <alignment horizontal="center" vertical="center" wrapText="1"/>
    </xf>
    <xf numFmtId="176" fontId="21" fillId="0" borderId="7" xfId="0" applyNumberFormat="1" applyFont="1" applyBorder="1" applyAlignment="1">
      <alignment vertical="center" wrapText="1"/>
    </xf>
    <xf numFmtId="0" fontId="21" fillId="2" borderId="0" xfId="0" applyFont="1" applyFill="1" applyAlignment="1">
      <alignment vertical="top"/>
    </xf>
    <xf numFmtId="0" fontId="35" fillId="2" borderId="0" xfId="0" applyFont="1" applyFill="1">
      <alignment vertical="center"/>
    </xf>
    <xf numFmtId="0" fontId="36" fillId="2" borderId="0" xfId="0" applyFont="1" applyFill="1" applyAlignment="1">
      <alignment horizontal="center" vertical="center"/>
    </xf>
    <xf numFmtId="3" fontId="35" fillId="0" borderId="0" xfId="0" applyNumberFormat="1" applyFont="1">
      <alignment vertical="center"/>
    </xf>
    <xf numFmtId="176" fontId="6" fillId="0" borderId="7" xfId="0" applyNumberFormat="1" applyFont="1" applyBorder="1" applyAlignment="1">
      <alignment horizontal="right" vertical="center"/>
    </xf>
    <xf numFmtId="0" fontId="6" fillId="4" borderId="25" xfId="0" applyFont="1" applyFill="1" applyBorder="1">
      <alignment vertical="center"/>
    </xf>
    <xf numFmtId="0" fontId="6" fillId="4" borderId="30" xfId="0" applyFont="1" applyFill="1" applyBorder="1" applyAlignment="1">
      <alignment horizontal="left" vertical="center"/>
    </xf>
    <xf numFmtId="3" fontId="6" fillId="0" borderId="0" xfId="0" applyNumberFormat="1" applyFont="1" applyAlignment="1">
      <alignment horizontal="right" vertical="center"/>
    </xf>
    <xf numFmtId="0" fontId="0" fillId="2" borderId="0" xfId="0" applyFill="1">
      <alignment vertical="center"/>
    </xf>
    <xf numFmtId="0" fontId="10" fillId="2" borderId="0" xfId="0" applyFont="1" applyFill="1" applyAlignment="1">
      <alignment horizontal="left" vertical="center" wrapText="1"/>
    </xf>
    <xf numFmtId="0" fontId="24" fillId="2" borderId="0" xfId="0" applyFont="1" applyFill="1" applyAlignment="1">
      <alignment horizontal="left" vertical="center" wrapText="1"/>
    </xf>
    <xf numFmtId="0" fontId="21" fillId="2" borderId="7" xfId="0" applyFont="1" applyFill="1" applyBorder="1" applyAlignment="1">
      <alignment horizontal="right" vertical="center"/>
    </xf>
    <xf numFmtId="0" fontId="24" fillId="0" borderId="0" xfId="0" applyFont="1">
      <alignment vertical="center"/>
    </xf>
    <xf numFmtId="0" fontId="24" fillId="2" borderId="0" xfId="0" applyFont="1" applyFill="1" applyAlignment="1">
      <alignment horizontal="left" vertical="top" wrapText="1"/>
    </xf>
    <xf numFmtId="0" fontId="6" fillId="2" borderId="0" xfId="0" applyFont="1" applyFill="1" applyAlignment="1">
      <alignment horizontal="right" vertical="center"/>
    </xf>
    <xf numFmtId="0" fontId="19" fillId="3" borderId="3" xfId="0" applyFont="1" applyFill="1" applyBorder="1" applyAlignment="1">
      <alignment horizontal="center" vertical="center" shrinkToFit="1"/>
    </xf>
    <xf numFmtId="0" fontId="19" fillId="3" borderId="32" xfId="0" applyFont="1" applyFill="1" applyBorder="1" applyAlignment="1">
      <alignment horizontal="center" vertical="center" shrinkToFit="1"/>
    </xf>
    <xf numFmtId="0" fontId="6" fillId="2" borderId="7" xfId="0" applyFont="1" applyFill="1" applyBorder="1" applyAlignment="1">
      <alignment horizontal="right" vertical="center"/>
    </xf>
    <xf numFmtId="0" fontId="6" fillId="2" borderId="0" xfId="0" applyFont="1" applyFill="1" applyAlignment="1"/>
    <xf numFmtId="0" fontId="24" fillId="2" borderId="0" xfId="0" applyFont="1" applyFill="1">
      <alignment vertical="center"/>
    </xf>
    <xf numFmtId="0" fontId="6" fillId="2" borderId="0" xfId="0" applyFont="1" applyFill="1" applyAlignment="1">
      <alignment vertical="center" wrapText="1"/>
    </xf>
    <xf numFmtId="2" fontId="21" fillId="2" borderId="7" xfId="0" quotePrefix="1" applyNumberFormat="1" applyFont="1" applyFill="1" applyBorder="1" applyAlignment="1">
      <alignment horizontal="right" vertical="center"/>
    </xf>
    <xf numFmtId="178" fontId="21" fillId="0" borderId="7" xfId="0" applyNumberFormat="1" applyFont="1" applyBorder="1" applyAlignment="1">
      <alignment horizontal="right" vertical="center"/>
    </xf>
    <xf numFmtId="2" fontId="21" fillId="0" borderId="7" xfId="0" applyNumberFormat="1" applyFont="1" applyBorder="1" applyAlignment="1">
      <alignment horizontal="right" vertical="center"/>
    </xf>
    <xf numFmtId="0" fontId="21" fillId="0" borderId="7" xfId="0" applyFont="1" applyBorder="1" applyAlignment="1">
      <alignment horizontal="right" vertical="center"/>
    </xf>
    <xf numFmtId="0" fontId="6" fillId="2" borderId="0" xfId="0" applyFont="1" applyFill="1" applyAlignment="1">
      <alignment horizontal="center" vertical="center"/>
    </xf>
    <xf numFmtId="40" fontId="21" fillId="2" borderId="7" xfId="1" applyNumberFormat="1" applyFont="1" applyFill="1" applyBorder="1" applyAlignment="1">
      <alignment horizontal="right" vertical="center"/>
    </xf>
    <xf numFmtId="0" fontId="48" fillId="2" borderId="0" xfId="0" applyFont="1" applyFill="1" applyAlignment="1">
      <alignment horizontal="left" wrapText="1"/>
    </xf>
    <xf numFmtId="0" fontId="49" fillId="2" borderId="0" xfId="0" applyFont="1" applyFill="1" applyAlignment="1">
      <alignment horizontal="left" wrapText="1"/>
    </xf>
    <xf numFmtId="3" fontId="21" fillId="7" borderId="13" xfId="0" applyNumberFormat="1" applyFont="1" applyFill="1" applyBorder="1">
      <alignment vertical="center"/>
    </xf>
    <xf numFmtId="3" fontId="6" fillId="7" borderId="13" xfId="1" applyNumberFormat="1" applyFont="1" applyFill="1" applyBorder="1">
      <alignment vertical="center"/>
    </xf>
    <xf numFmtId="3" fontId="21" fillId="7" borderId="15" xfId="0" applyNumberFormat="1" applyFont="1" applyFill="1" applyBorder="1">
      <alignment vertical="center"/>
    </xf>
    <xf numFmtId="3" fontId="6" fillId="7" borderId="15" xfId="1" applyNumberFormat="1" applyFont="1" applyFill="1" applyBorder="1">
      <alignment vertical="center"/>
    </xf>
    <xf numFmtId="3" fontId="6" fillId="7" borderId="16" xfId="1" applyNumberFormat="1" applyFont="1" applyFill="1" applyBorder="1">
      <alignment vertical="center"/>
    </xf>
    <xf numFmtId="3" fontId="21" fillId="7" borderId="11" xfId="0" applyNumberFormat="1" applyFont="1" applyFill="1" applyBorder="1">
      <alignment vertical="center"/>
    </xf>
    <xf numFmtId="3" fontId="6" fillId="7" borderId="11" xfId="1" applyNumberFormat="1" applyFont="1" applyFill="1" applyBorder="1">
      <alignment vertical="center"/>
    </xf>
    <xf numFmtId="3" fontId="6" fillId="7" borderId="18" xfId="1" applyNumberFormat="1" applyFont="1" applyFill="1" applyBorder="1">
      <alignment vertical="center"/>
    </xf>
    <xf numFmtId="3" fontId="21" fillId="7" borderId="13" xfId="1" applyNumberFormat="1" applyFont="1" applyFill="1" applyBorder="1">
      <alignment vertical="center"/>
    </xf>
    <xf numFmtId="3" fontId="6" fillId="7" borderId="13" xfId="0" applyNumberFormat="1" applyFont="1" applyFill="1" applyBorder="1">
      <alignment vertical="center"/>
    </xf>
    <xf numFmtId="3" fontId="6" fillId="7" borderId="15" xfId="0" applyNumberFormat="1" applyFont="1" applyFill="1" applyBorder="1">
      <alignment vertical="center"/>
    </xf>
    <xf numFmtId="3" fontId="6" fillId="7" borderId="11" xfId="0" applyNumberFormat="1" applyFont="1" applyFill="1" applyBorder="1">
      <alignment vertical="center"/>
    </xf>
    <xf numFmtId="3" fontId="6" fillId="7" borderId="18" xfId="0" applyNumberFormat="1" applyFont="1" applyFill="1" applyBorder="1">
      <alignment vertical="center"/>
    </xf>
    <xf numFmtId="3" fontId="21" fillId="7" borderId="18" xfId="0" applyNumberFormat="1" applyFont="1" applyFill="1" applyBorder="1">
      <alignment vertical="center"/>
    </xf>
    <xf numFmtId="3" fontId="21" fillId="7" borderId="10" xfId="0" applyNumberFormat="1" applyFont="1" applyFill="1" applyBorder="1">
      <alignment vertical="center"/>
    </xf>
    <xf numFmtId="3" fontId="25" fillId="7" borderId="8" xfId="0" applyNumberFormat="1" applyFont="1" applyFill="1" applyBorder="1" applyAlignment="1">
      <alignment horizontal="right" vertical="center"/>
    </xf>
    <xf numFmtId="3" fontId="6" fillId="7" borderId="8" xfId="0" applyNumberFormat="1" applyFont="1" applyFill="1" applyBorder="1" applyAlignment="1">
      <alignment horizontal="right" vertical="center"/>
    </xf>
    <xf numFmtId="3" fontId="6" fillId="7" borderId="18" xfId="0" applyNumberFormat="1" applyFont="1" applyFill="1" applyBorder="1" applyAlignment="1">
      <alignment horizontal="right" vertical="center"/>
    </xf>
    <xf numFmtId="3" fontId="21" fillId="7" borderId="8" xfId="0" applyNumberFormat="1" applyFont="1" applyFill="1" applyBorder="1" applyAlignment="1">
      <alignment horizontal="right" vertical="center"/>
    </xf>
    <xf numFmtId="3" fontId="21" fillId="7" borderId="13" xfId="0" applyNumberFormat="1" applyFont="1" applyFill="1" applyBorder="1" applyAlignment="1">
      <alignment horizontal="right" vertical="center"/>
    </xf>
    <xf numFmtId="3" fontId="21" fillId="7" borderId="18" xfId="0" applyNumberFormat="1" applyFont="1" applyFill="1" applyBorder="1" applyAlignment="1">
      <alignment horizontal="right" vertical="center"/>
    </xf>
    <xf numFmtId="176" fontId="21" fillId="7" borderId="8" xfId="0" applyNumberFormat="1" applyFont="1" applyFill="1" applyBorder="1" applyAlignment="1">
      <alignment horizontal="right" vertical="center"/>
    </xf>
    <xf numFmtId="176" fontId="21" fillId="7" borderId="13" xfId="0" applyNumberFormat="1" applyFont="1" applyFill="1" applyBorder="1" applyAlignment="1">
      <alignment horizontal="right" vertical="center"/>
    </xf>
    <xf numFmtId="176" fontId="21" fillId="7" borderId="18" xfId="0" applyNumberFormat="1" applyFont="1" applyFill="1" applyBorder="1" applyAlignment="1">
      <alignment horizontal="right" vertical="center"/>
    </xf>
    <xf numFmtId="0" fontId="24" fillId="2" borderId="23" xfId="0" applyFont="1" applyFill="1" applyBorder="1" applyAlignment="1">
      <alignment horizontal="left" wrapText="1"/>
    </xf>
    <xf numFmtId="0" fontId="2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38" fillId="4" borderId="1" xfId="0" applyFont="1" applyFill="1" applyBorder="1" applyAlignment="1">
      <alignment horizontal="left" vertical="center" wrapText="1"/>
    </xf>
    <xf numFmtId="0" fontId="38" fillId="4" borderId="2" xfId="0" applyFont="1" applyFill="1" applyBorder="1" applyAlignment="1">
      <alignment horizontal="left" vertical="center" wrapText="1"/>
    </xf>
    <xf numFmtId="0" fontId="38" fillId="4" borderId="6" xfId="0" applyFont="1" applyFill="1" applyBorder="1" applyAlignment="1">
      <alignment horizontal="left" vertical="center" wrapText="1"/>
    </xf>
    <xf numFmtId="0" fontId="39" fillId="2" borderId="23" xfId="0" applyFont="1" applyFill="1" applyBorder="1" applyAlignment="1">
      <alignment horizontal="left" wrapText="1"/>
    </xf>
    <xf numFmtId="0" fontId="0" fillId="0" borderId="0" xfId="0">
      <alignment vertical="center"/>
    </xf>
    <xf numFmtId="0" fontId="26" fillId="2" borderId="19" xfId="0" applyFont="1" applyFill="1" applyBorder="1" applyAlignment="1">
      <alignment horizontal="left" vertical="center" wrapText="1"/>
    </xf>
    <xf numFmtId="0" fontId="19" fillId="3" borderId="1" xfId="0" applyFont="1" applyFill="1" applyBorder="1" applyAlignment="1">
      <alignment horizontal="center" vertical="center" shrinkToFit="1"/>
    </xf>
    <xf numFmtId="0" fontId="19" fillId="3" borderId="2" xfId="0" applyFont="1" applyFill="1" applyBorder="1" applyAlignment="1">
      <alignment horizontal="center" vertical="center" shrinkToFit="1"/>
    </xf>
    <xf numFmtId="0" fontId="19" fillId="3" borderId="29" xfId="0" applyFont="1" applyFill="1" applyBorder="1" applyAlignment="1">
      <alignment horizontal="center" vertical="center" shrinkToFit="1"/>
    </xf>
    <xf numFmtId="0" fontId="42" fillId="2" borderId="19" xfId="0" applyFont="1" applyFill="1" applyBorder="1" applyAlignment="1">
      <alignment horizontal="left" vertical="center"/>
    </xf>
    <xf numFmtId="0" fontId="26" fillId="2" borderId="19" xfId="0" applyFont="1" applyFill="1" applyBorder="1" applyAlignment="1">
      <alignment horizontal="left" vertical="center"/>
    </xf>
    <xf numFmtId="0" fontId="44" fillId="0" borderId="19" xfId="0" applyFont="1" applyBorder="1">
      <alignmen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6" xfId="0" applyFont="1" applyFill="1" applyBorder="1" applyAlignment="1">
      <alignment horizontal="left" vertical="center"/>
    </xf>
    <xf numFmtId="0" fontId="41" fillId="2" borderId="0" xfId="0" applyFont="1" applyFill="1" applyAlignment="1">
      <alignment horizontal="left" vertical="center" wrapText="1"/>
    </xf>
    <xf numFmtId="0" fontId="26" fillId="2" borderId="0" xfId="0" applyFont="1" applyFill="1" applyAlignment="1">
      <alignment horizontal="left" vertical="center" wrapText="1"/>
    </xf>
    <xf numFmtId="0" fontId="21" fillId="4" borderId="1" xfId="0" applyFont="1" applyFill="1" applyBorder="1" applyAlignment="1">
      <alignment horizontal="left" vertical="center"/>
    </xf>
    <xf numFmtId="0" fontId="21" fillId="4" borderId="2" xfId="0" applyFont="1" applyFill="1" applyBorder="1" applyAlignment="1">
      <alignment horizontal="left" vertical="center"/>
    </xf>
    <xf numFmtId="0" fontId="21" fillId="4" borderId="6" xfId="0" applyFont="1" applyFill="1" applyBorder="1" applyAlignment="1">
      <alignment horizontal="left" vertical="center"/>
    </xf>
    <xf numFmtId="0" fontId="21" fillId="2" borderId="1" xfId="0" applyFont="1" applyFill="1" applyBorder="1">
      <alignment vertical="center"/>
    </xf>
    <xf numFmtId="0" fontId="21" fillId="2" borderId="6" xfId="0" applyFont="1" applyFill="1" applyBorder="1">
      <alignment vertical="center"/>
    </xf>
    <xf numFmtId="0" fontId="21" fillId="2" borderId="7" xfId="0" applyFont="1" applyFill="1" applyBorder="1" applyAlignment="1">
      <alignment horizontal="right" vertical="center"/>
    </xf>
    <xf numFmtId="0" fontId="21" fillId="2" borderId="1" xfId="0" applyFont="1" applyFill="1" applyBorder="1" applyAlignment="1">
      <alignment vertical="center" wrapText="1"/>
    </xf>
    <xf numFmtId="0" fontId="21" fillId="2" borderId="6" xfId="0" applyFont="1" applyFill="1" applyBorder="1" applyAlignment="1">
      <alignment vertical="center" wrapText="1"/>
    </xf>
    <xf numFmtId="0" fontId="24" fillId="2" borderId="0" xfId="0" applyFont="1" applyFill="1" applyAlignment="1">
      <alignment horizontal="left" vertical="center" wrapText="1"/>
    </xf>
    <xf numFmtId="0" fontId="10" fillId="2" borderId="0" xfId="0" applyFont="1" applyFill="1" applyAlignment="1">
      <alignment horizontal="left" vertical="center"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0" xfId="0" applyFont="1" applyFill="1" applyAlignment="1">
      <alignment horizontal="center" vertical="center"/>
    </xf>
    <xf numFmtId="0" fontId="24" fillId="2" borderId="23" xfId="0" applyFont="1" applyFill="1" applyBorder="1" applyAlignment="1">
      <alignment vertical="top"/>
    </xf>
    <xf numFmtId="0" fontId="24" fillId="0" borderId="23" xfId="0" applyFont="1" applyBorder="1">
      <alignment vertical="center"/>
    </xf>
    <xf numFmtId="0" fontId="37" fillId="3" borderId="0" xfId="0" applyFont="1" applyFill="1" applyAlignment="1">
      <alignment horizontal="left" vertical="center"/>
    </xf>
    <xf numFmtId="0" fontId="21" fillId="5" borderId="8" xfId="0" applyFont="1" applyFill="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4" fillId="2" borderId="0" xfId="0" applyFont="1" applyFill="1" applyAlignment="1">
      <alignment horizontal="left" wrapText="1"/>
    </xf>
    <xf numFmtId="0" fontId="21" fillId="5" borderId="9" xfId="0" applyFont="1" applyFill="1" applyBorder="1">
      <alignment vertical="center"/>
    </xf>
    <xf numFmtId="0" fontId="21" fillId="5" borderId="1" xfId="0" applyFont="1" applyFill="1" applyBorder="1">
      <alignment vertical="center"/>
    </xf>
    <xf numFmtId="0" fontId="21" fillId="5" borderId="8" xfId="0" applyFont="1" applyFill="1" applyBorder="1" applyAlignment="1">
      <alignment horizontal="center"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19" fillId="3" borderId="1" xfId="0" applyFont="1" applyFill="1" applyBorder="1" applyAlignment="1">
      <alignment horizontal="left" vertical="center"/>
    </xf>
    <xf numFmtId="0" fontId="19" fillId="3" borderId="29" xfId="0" applyFont="1" applyFill="1" applyBorder="1" applyAlignment="1">
      <alignment horizontal="left" vertical="center"/>
    </xf>
    <xf numFmtId="0" fontId="21" fillId="4" borderId="8" xfId="0" applyFont="1" applyFill="1" applyBorder="1" applyAlignment="1">
      <alignment horizontal="center" vertical="center"/>
    </xf>
    <xf numFmtId="0" fontId="6" fillId="4" borderId="9" xfId="0" applyFont="1" applyFill="1" applyBorder="1" applyAlignment="1">
      <alignment horizontal="left" vertical="center" wrapText="1"/>
    </xf>
    <xf numFmtId="0" fontId="0" fillId="0" borderId="25" xfId="0" applyBorder="1">
      <alignment vertical="center"/>
    </xf>
    <xf numFmtId="0" fontId="24" fillId="2" borderId="23" xfId="0" applyFont="1" applyFill="1" applyBorder="1" applyAlignment="1">
      <alignment vertical="center" wrapText="1"/>
    </xf>
    <xf numFmtId="0" fontId="23" fillId="0" borderId="20" xfId="0" applyFont="1" applyBorder="1" applyAlignment="1">
      <alignment horizontal="center" vertical="center"/>
    </xf>
    <xf numFmtId="0" fontId="26" fillId="2" borderId="2" xfId="0" applyFont="1" applyFill="1" applyBorder="1" applyAlignment="1">
      <alignment horizontal="left" vertical="center"/>
    </xf>
    <xf numFmtId="0" fontId="6" fillId="5" borderId="1" xfId="0" applyFont="1" applyFill="1" applyBorder="1" applyAlignment="1">
      <alignment horizontal="left" vertical="center"/>
    </xf>
    <xf numFmtId="0" fontId="21" fillId="5" borderId="11" xfId="0" applyFont="1" applyFill="1" applyBorder="1" applyAlignment="1">
      <alignment horizontal="center" vertical="center"/>
    </xf>
    <xf numFmtId="0" fontId="21" fillId="4" borderId="8" xfId="0" applyFont="1" applyFill="1" applyBorder="1" applyAlignment="1">
      <alignment horizontal="center" vertical="center" wrapText="1"/>
    </xf>
    <xf numFmtId="0" fontId="23" fillId="0" borderId="11" xfId="0" applyFont="1" applyBorder="1" applyAlignment="1">
      <alignment horizontal="center" vertical="center" wrapText="1"/>
    </xf>
    <xf numFmtId="0" fontId="21" fillId="4" borderId="9" xfId="0" applyFont="1" applyFill="1" applyBorder="1" applyAlignment="1">
      <alignment horizontal="left" vertical="center" wrapText="1"/>
    </xf>
    <xf numFmtId="0" fontId="21" fillId="4" borderId="20" xfId="0" applyFont="1" applyFill="1" applyBorder="1" applyAlignment="1">
      <alignment horizontal="left" vertical="center" wrapText="1"/>
    </xf>
    <xf numFmtId="0" fontId="21" fillId="4" borderId="0" xfId="0" applyFont="1" applyFill="1" applyAlignment="1">
      <alignment horizontal="left" vertical="center" wrapText="1"/>
    </xf>
    <xf numFmtId="0" fontId="21" fillId="5" borderId="1" xfId="0" applyFont="1" applyFill="1" applyBorder="1" applyAlignment="1">
      <alignment horizontal="left" vertical="center"/>
    </xf>
    <xf numFmtId="0" fontId="3" fillId="2" borderId="0" xfId="0" applyFont="1" applyFill="1" applyAlignment="1">
      <alignment horizontal="left"/>
    </xf>
    <xf numFmtId="0" fontId="10" fillId="2" borderId="0" xfId="0" applyFont="1" applyFill="1" applyAlignment="1">
      <alignment horizontal="left" vertical="top" wrapText="1"/>
    </xf>
    <xf numFmtId="0" fontId="16" fillId="3" borderId="0" xfId="0" applyFont="1" applyFill="1" applyAlignment="1">
      <alignment horizontal="left" vertical="center"/>
    </xf>
    <xf numFmtId="0" fontId="24" fillId="0" borderId="23" xfId="0" applyFont="1" applyBorder="1" applyAlignment="1">
      <alignment vertical="center" wrapText="1"/>
    </xf>
    <xf numFmtId="0" fontId="6" fillId="4" borderId="9" xfId="0" applyFont="1" applyFill="1" applyBorder="1" applyAlignment="1">
      <alignment horizontal="left" vertical="center"/>
    </xf>
    <xf numFmtId="0" fontId="6" fillId="5" borderId="9" xfId="0" applyFont="1" applyFill="1" applyBorder="1" applyAlignment="1">
      <alignment horizontal="lef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lympus-global.com/csr/environment/pdf/assurance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FFAF-773B-4D30-A94E-E5B75031446F}">
  <sheetPr codeName="Sheet1"/>
  <dimension ref="A2:I236"/>
  <sheetViews>
    <sheetView tabSelected="1" topLeftCell="A147" zoomScaleNormal="100" workbookViewId="0">
      <selection activeCell="A147" sqref="A1:XFD1048576"/>
    </sheetView>
  </sheetViews>
  <sheetFormatPr defaultColWidth="8.25" defaultRowHeight="15" customHeight="1"/>
  <cols>
    <col min="1" max="1" width="4.9140625" style="5" customWidth="1"/>
    <col min="2" max="2" width="25.08203125" style="5" customWidth="1"/>
    <col min="3" max="3" width="46.83203125" style="16" customWidth="1"/>
    <col min="4" max="4" width="8.1640625" style="14" customWidth="1"/>
    <col min="5" max="5" width="12.75" style="3" customWidth="1"/>
    <col min="6" max="6" width="12.75" style="2" customWidth="1"/>
    <col min="7" max="9" width="12.75" style="3" customWidth="1"/>
    <col min="10" max="16384" width="8.25" style="5"/>
  </cols>
  <sheetData>
    <row r="2" spans="2:9" ht="20">
      <c r="B2" s="333" t="s">
        <v>0</v>
      </c>
      <c r="C2" s="333"/>
      <c r="D2" s="1"/>
      <c r="E2" s="2"/>
      <c r="G2" s="2"/>
      <c r="I2" s="4" t="s">
        <v>1</v>
      </c>
    </row>
    <row r="3" spans="2:9" ht="10" customHeight="1">
      <c r="B3" s="6"/>
      <c r="C3" s="6"/>
      <c r="D3" s="7"/>
      <c r="E3" s="8"/>
      <c r="G3" s="2"/>
      <c r="H3" s="2"/>
      <c r="I3" s="2"/>
    </row>
    <row r="4" spans="2:9" ht="12" customHeight="1">
      <c r="B4" s="334" t="s">
        <v>2</v>
      </c>
      <c r="C4" s="334"/>
      <c r="D4" s="334"/>
      <c r="E4" s="334"/>
      <c r="F4" s="334"/>
      <c r="G4" s="334"/>
      <c r="H4" s="334"/>
      <c r="I4" s="334"/>
    </row>
    <row r="5" spans="2:9" ht="12" customHeight="1">
      <c r="B5" s="334" t="s">
        <v>3</v>
      </c>
      <c r="C5" s="334"/>
      <c r="D5" s="334"/>
      <c r="E5" s="334"/>
      <c r="F5" s="334"/>
      <c r="G5" s="334"/>
      <c r="H5" s="334"/>
      <c r="I5" s="334"/>
    </row>
    <row r="6" spans="2:9" ht="12" customHeight="1">
      <c r="B6" s="334" t="s">
        <v>4</v>
      </c>
      <c r="C6" s="334"/>
      <c r="D6" s="334"/>
      <c r="E6" s="334"/>
      <c r="F6" s="334"/>
      <c r="G6" s="334"/>
      <c r="H6" s="334"/>
      <c r="I6" s="10"/>
    </row>
    <row r="7" spans="2:9" ht="12" customHeight="1">
      <c r="B7" s="334" t="s">
        <v>165</v>
      </c>
      <c r="C7" s="334"/>
      <c r="D7" s="334"/>
      <c r="E7" s="334"/>
      <c r="F7" s="334"/>
      <c r="G7" s="334"/>
      <c r="H7" s="334"/>
      <c r="I7" s="334"/>
    </row>
    <row r="8" spans="2:9" ht="12" customHeight="1">
      <c r="B8" s="11" t="s">
        <v>5</v>
      </c>
      <c r="C8" s="9"/>
      <c r="D8" s="12"/>
      <c r="E8" s="10"/>
      <c r="F8" s="10"/>
      <c r="G8" s="10"/>
      <c r="H8" s="10"/>
      <c r="I8" s="10"/>
    </row>
    <row r="9" spans="2:9" ht="15" customHeight="1">
      <c r="C9" s="13"/>
    </row>
    <row r="10" spans="2:9" ht="16.5" customHeight="1">
      <c r="B10" s="335" t="s">
        <v>6</v>
      </c>
      <c r="C10" s="335"/>
      <c r="D10" s="335"/>
      <c r="E10" s="335"/>
      <c r="F10" s="335"/>
      <c r="G10" s="335"/>
      <c r="H10" s="335"/>
      <c r="I10" s="335"/>
    </row>
    <row r="11" spans="2:9" ht="10" customHeight="1">
      <c r="B11" s="15"/>
      <c r="E11" s="17"/>
    </row>
    <row r="12" spans="2:9" ht="15" customHeight="1">
      <c r="B12" s="18" t="s">
        <v>7</v>
      </c>
      <c r="C12" s="19"/>
      <c r="D12" s="20" t="s">
        <v>8</v>
      </c>
      <c r="E12" s="21" t="s">
        <v>9</v>
      </c>
      <c r="F12" s="22" t="s">
        <v>10</v>
      </c>
      <c r="G12" s="22" t="s">
        <v>11</v>
      </c>
      <c r="H12" s="22" t="s">
        <v>12</v>
      </c>
      <c r="I12" s="22" t="s">
        <v>13</v>
      </c>
    </row>
    <row r="13" spans="2:9" ht="15" customHeight="1">
      <c r="B13" s="289" t="s">
        <v>14</v>
      </c>
      <c r="C13" s="291"/>
      <c r="D13" s="25" t="s">
        <v>15</v>
      </c>
      <c r="E13" s="26">
        <v>31653</v>
      </c>
      <c r="F13" s="26">
        <v>31557</v>
      </c>
      <c r="G13" s="27">
        <v>32805</v>
      </c>
      <c r="H13" s="26">
        <v>28838</v>
      </c>
      <c r="I13" s="26">
        <v>29297</v>
      </c>
    </row>
    <row r="14" spans="2:9" ht="11.5">
      <c r="B14" s="28"/>
      <c r="C14" s="29"/>
      <c r="E14" s="30"/>
      <c r="F14" s="30"/>
      <c r="G14" s="30"/>
      <c r="H14" s="31"/>
      <c r="I14" s="31"/>
    </row>
    <row r="15" spans="2:9" ht="15" customHeight="1">
      <c r="B15" s="289" t="s">
        <v>16</v>
      </c>
      <c r="C15" s="290"/>
      <c r="D15" s="319" t="s">
        <v>15</v>
      </c>
      <c r="E15" s="33">
        <v>4775</v>
      </c>
      <c r="F15" s="26">
        <v>3478</v>
      </c>
      <c r="G15" s="34">
        <v>2727</v>
      </c>
      <c r="H15" s="34">
        <v>3037</v>
      </c>
      <c r="I15" s="34">
        <v>2695</v>
      </c>
    </row>
    <row r="16" spans="2:9" ht="15" customHeight="1">
      <c r="B16" s="329" t="s">
        <v>17</v>
      </c>
      <c r="C16" s="270"/>
      <c r="D16" s="309"/>
      <c r="E16" s="35">
        <v>4232</v>
      </c>
      <c r="F16" s="35">
        <v>2995</v>
      </c>
      <c r="G16" s="36">
        <v>2319</v>
      </c>
      <c r="H16" s="37">
        <f>H22+H17</f>
        <v>2834</v>
      </c>
      <c r="I16" s="37">
        <f>I22+I17</f>
        <v>2494</v>
      </c>
    </row>
    <row r="17" spans="2:9" ht="15" customHeight="1">
      <c r="B17" s="38"/>
      <c r="C17" s="32" t="s">
        <v>18</v>
      </c>
      <c r="D17" s="309"/>
      <c r="E17" s="39">
        <v>3473</v>
      </c>
      <c r="F17" s="35">
        <v>2359</v>
      </c>
      <c r="G17" s="36">
        <v>1727</v>
      </c>
      <c r="H17" s="36">
        <f>SUM(H18:H21)</f>
        <v>2001</v>
      </c>
      <c r="I17" s="36">
        <f>SUM(I18:I21)</f>
        <v>1699</v>
      </c>
    </row>
    <row r="18" spans="2:9" ht="15" customHeight="1">
      <c r="B18" s="38"/>
      <c r="C18" s="40" t="s">
        <v>19</v>
      </c>
      <c r="D18" s="309"/>
      <c r="E18" s="244">
        <v>390</v>
      </c>
      <c r="F18" s="244">
        <v>229</v>
      </c>
      <c r="G18" s="245">
        <v>147</v>
      </c>
      <c r="H18" s="245">
        <v>175</v>
      </c>
      <c r="I18" s="245">
        <v>127</v>
      </c>
    </row>
    <row r="19" spans="2:9" ht="15" customHeight="1">
      <c r="B19" s="38"/>
      <c r="C19" s="41" t="s">
        <v>20</v>
      </c>
      <c r="D19" s="309"/>
      <c r="E19" s="246">
        <v>800</v>
      </c>
      <c r="F19" s="246">
        <v>480</v>
      </c>
      <c r="G19" s="247">
        <v>372</v>
      </c>
      <c r="H19" s="247">
        <v>474</v>
      </c>
      <c r="I19" s="247">
        <v>418</v>
      </c>
    </row>
    <row r="20" spans="2:9" ht="15" customHeight="1">
      <c r="B20" s="38"/>
      <c r="C20" s="41" t="s">
        <v>21</v>
      </c>
      <c r="D20" s="309"/>
      <c r="E20" s="246">
        <v>1025</v>
      </c>
      <c r="F20" s="246">
        <v>680</v>
      </c>
      <c r="G20" s="247">
        <v>509</v>
      </c>
      <c r="H20" s="248">
        <v>612</v>
      </c>
      <c r="I20" s="247">
        <v>557</v>
      </c>
    </row>
    <row r="21" spans="2:9" ht="15" customHeight="1">
      <c r="B21" s="38"/>
      <c r="C21" s="42" t="s">
        <v>22</v>
      </c>
      <c r="D21" s="309"/>
      <c r="E21" s="249">
        <v>1258</v>
      </c>
      <c r="F21" s="249">
        <v>970</v>
      </c>
      <c r="G21" s="250">
        <v>699</v>
      </c>
      <c r="H21" s="251">
        <v>740</v>
      </c>
      <c r="I21" s="251">
        <v>597</v>
      </c>
    </row>
    <row r="22" spans="2:9" ht="15" customHeight="1">
      <c r="B22" s="38"/>
      <c r="C22" s="43" t="s">
        <v>23</v>
      </c>
      <c r="D22" s="309"/>
      <c r="E22" s="39">
        <v>759</v>
      </c>
      <c r="F22" s="35">
        <v>636</v>
      </c>
      <c r="G22" s="36">
        <v>592</v>
      </c>
      <c r="H22" s="36">
        <f>SUM(H23:H26)</f>
        <v>833</v>
      </c>
      <c r="I22" s="36">
        <f>SUM(I23:I26)</f>
        <v>795</v>
      </c>
    </row>
    <row r="23" spans="2:9" ht="15" customHeight="1">
      <c r="B23" s="38"/>
      <c r="C23" s="40" t="s">
        <v>19</v>
      </c>
      <c r="D23" s="309"/>
      <c r="E23" s="244">
        <v>132</v>
      </c>
      <c r="F23" s="244">
        <v>86</v>
      </c>
      <c r="G23" s="245">
        <v>65</v>
      </c>
      <c r="H23" s="245">
        <v>87</v>
      </c>
      <c r="I23" s="245">
        <v>77</v>
      </c>
    </row>
    <row r="24" spans="2:9" ht="15" customHeight="1">
      <c r="B24" s="38"/>
      <c r="C24" s="41" t="s">
        <v>20</v>
      </c>
      <c r="D24" s="309"/>
      <c r="E24" s="246">
        <v>254</v>
      </c>
      <c r="F24" s="246">
        <v>219</v>
      </c>
      <c r="G24" s="247">
        <v>221</v>
      </c>
      <c r="H24" s="248">
        <v>263</v>
      </c>
      <c r="I24" s="247">
        <v>241</v>
      </c>
    </row>
    <row r="25" spans="2:9" ht="15" customHeight="1">
      <c r="B25" s="38"/>
      <c r="C25" s="41" t="s">
        <v>21</v>
      </c>
      <c r="D25" s="309"/>
      <c r="E25" s="246">
        <v>272</v>
      </c>
      <c r="F25" s="246">
        <v>229</v>
      </c>
      <c r="G25" s="247">
        <v>212</v>
      </c>
      <c r="H25" s="247">
        <v>301</v>
      </c>
      <c r="I25" s="247">
        <v>294</v>
      </c>
    </row>
    <row r="26" spans="2:9" ht="15" customHeight="1">
      <c r="B26" s="38"/>
      <c r="C26" s="42" t="s">
        <v>22</v>
      </c>
      <c r="D26" s="309"/>
      <c r="E26" s="249">
        <v>101</v>
      </c>
      <c r="F26" s="249">
        <v>102</v>
      </c>
      <c r="G26" s="250">
        <v>94</v>
      </c>
      <c r="H26" s="251">
        <v>182</v>
      </c>
      <c r="I26" s="251">
        <v>183</v>
      </c>
    </row>
    <row r="27" spans="2:9" ht="15" customHeight="1">
      <c r="B27" s="330" t="s">
        <v>24</v>
      </c>
      <c r="C27" s="331"/>
      <c r="D27" s="309"/>
      <c r="E27" s="35">
        <v>543</v>
      </c>
      <c r="F27" s="35">
        <v>483</v>
      </c>
      <c r="G27" s="36">
        <v>408</v>
      </c>
      <c r="H27" s="36">
        <f>H33+H28</f>
        <v>239</v>
      </c>
      <c r="I27" s="36">
        <f>I33+I28</f>
        <v>201</v>
      </c>
    </row>
    <row r="28" spans="2:9" ht="15" customHeight="1">
      <c r="B28" s="38"/>
      <c r="C28" s="23" t="s">
        <v>18</v>
      </c>
      <c r="D28" s="309"/>
      <c r="E28" s="35">
        <v>252</v>
      </c>
      <c r="F28" s="35">
        <v>234</v>
      </c>
      <c r="G28" s="36">
        <v>189</v>
      </c>
      <c r="H28" s="36">
        <f>SUM(H29:H32)</f>
        <v>209</v>
      </c>
      <c r="I28" s="36">
        <f>SUM(I29:I32)</f>
        <v>178</v>
      </c>
    </row>
    <row r="29" spans="2:9" ht="15" customHeight="1">
      <c r="B29" s="38"/>
      <c r="C29" s="40" t="s">
        <v>19</v>
      </c>
      <c r="D29" s="309"/>
      <c r="E29" s="244">
        <v>38</v>
      </c>
      <c r="F29" s="244">
        <v>35</v>
      </c>
      <c r="G29" s="245">
        <v>28</v>
      </c>
      <c r="H29" s="252">
        <v>0</v>
      </c>
      <c r="I29" s="245">
        <v>0</v>
      </c>
    </row>
    <row r="30" spans="2:9" ht="15" customHeight="1">
      <c r="B30" s="38"/>
      <c r="C30" s="41" t="s">
        <v>20</v>
      </c>
      <c r="D30" s="309"/>
      <c r="E30" s="246">
        <v>58</v>
      </c>
      <c r="F30" s="246">
        <v>55</v>
      </c>
      <c r="G30" s="247">
        <v>50</v>
      </c>
      <c r="H30" s="247">
        <v>2</v>
      </c>
      <c r="I30" s="247">
        <v>1</v>
      </c>
    </row>
    <row r="31" spans="2:9" ht="15" customHeight="1">
      <c r="B31" s="38"/>
      <c r="C31" s="41" t="s">
        <v>21</v>
      </c>
      <c r="D31" s="309"/>
      <c r="E31" s="246">
        <v>73</v>
      </c>
      <c r="F31" s="246">
        <v>76</v>
      </c>
      <c r="G31" s="247">
        <v>57</v>
      </c>
      <c r="H31" s="247">
        <v>1</v>
      </c>
      <c r="I31" s="247">
        <v>2</v>
      </c>
    </row>
    <row r="32" spans="2:9" ht="15" customHeight="1">
      <c r="B32" s="38"/>
      <c r="C32" s="42" t="s">
        <v>22</v>
      </c>
      <c r="D32" s="309"/>
      <c r="E32" s="249">
        <v>83</v>
      </c>
      <c r="F32" s="249">
        <v>68</v>
      </c>
      <c r="G32" s="250">
        <v>54</v>
      </c>
      <c r="H32" s="251">
        <v>206</v>
      </c>
      <c r="I32" s="251">
        <v>175</v>
      </c>
    </row>
    <row r="33" spans="2:9" ht="15" customHeight="1">
      <c r="B33" s="44" t="s">
        <v>25</v>
      </c>
      <c r="C33" s="43" t="s">
        <v>23</v>
      </c>
      <c r="D33" s="309"/>
      <c r="E33" s="35">
        <v>291</v>
      </c>
      <c r="F33" s="35">
        <v>249</v>
      </c>
      <c r="G33" s="36">
        <v>219</v>
      </c>
      <c r="H33" s="36">
        <f>SUM(H34:H37)</f>
        <v>30</v>
      </c>
      <c r="I33" s="36">
        <f>SUM(I34:I37)</f>
        <v>23</v>
      </c>
    </row>
    <row r="34" spans="2:9" ht="15" customHeight="1">
      <c r="B34" s="38"/>
      <c r="C34" s="40" t="s">
        <v>19</v>
      </c>
      <c r="D34" s="309"/>
      <c r="E34" s="244">
        <v>31</v>
      </c>
      <c r="F34" s="244">
        <v>26</v>
      </c>
      <c r="G34" s="245">
        <v>23</v>
      </c>
      <c r="H34" s="245">
        <v>1</v>
      </c>
      <c r="I34" s="245">
        <v>0</v>
      </c>
    </row>
    <row r="35" spans="2:9" ht="15" customHeight="1">
      <c r="B35" s="38"/>
      <c r="C35" s="41" t="s">
        <v>20</v>
      </c>
      <c r="D35" s="309"/>
      <c r="E35" s="246">
        <v>58</v>
      </c>
      <c r="F35" s="246">
        <v>49</v>
      </c>
      <c r="G35" s="247">
        <v>41</v>
      </c>
      <c r="H35" s="247">
        <v>2</v>
      </c>
      <c r="I35" s="247">
        <v>1</v>
      </c>
    </row>
    <row r="36" spans="2:9" ht="15" customHeight="1">
      <c r="B36" s="38"/>
      <c r="C36" s="41" t="s">
        <v>21</v>
      </c>
      <c r="D36" s="309"/>
      <c r="E36" s="246">
        <v>107</v>
      </c>
      <c r="F36" s="246">
        <v>94</v>
      </c>
      <c r="G36" s="247">
        <v>84</v>
      </c>
      <c r="H36" s="247">
        <v>5</v>
      </c>
      <c r="I36" s="247">
        <v>3</v>
      </c>
    </row>
    <row r="37" spans="2:9" ht="15" customHeight="1">
      <c r="B37" s="45"/>
      <c r="C37" s="43" t="s">
        <v>22</v>
      </c>
      <c r="D37" s="310"/>
      <c r="E37" s="249">
        <v>95</v>
      </c>
      <c r="F37" s="249">
        <v>80</v>
      </c>
      <c r="G37" s="250">
        <v>71</v>
      </c>
      <c r="H37" s="251">
        <v>22</v>
      </c>
      <c r="I37" s="251">
        <v>19</v>
      </c>
    </row>
    <row r="38" spans="2:9" ht="11.5">
      <c r="C38" s="46"/>
      <c r="E38" s="30"/>
      <c r="F38" s="30"/>
      <c r="G38" s="30"/>
      <c r="H38" s="30"/>
      <c r="I38" s="47"/>
    </row>
    <row r="39" spans="2:9" ht="15" customHeight="1">
      <c r="B39" s="332" t="s">
        <v>26</v>
      </c>
      <c r="C39" s="332"/>
      <c r="D39" s="308" t="s">
        <v>15</v>
      </c>
      <c r="E39" s="33">
        <v>8792</v>
      </c>
      <c r="F39" s="26">
        <v>9379</v>
      </c>
      <c r="G39" s="34">
        <v>10192</v>
      </c>
      <c r="H39" s="34">
        <f>H40+H51</f>
        <v>8668</v>
      </c>
      <c r="I39" s="34">
        <v>8725</v>
      </c>
    </row>
    <row r="40" spans="2:9" ht="15" customHeight="1">
      <c r="B40" s="329" t="s">
        <v>17</v>
      </c>
      <c r="C40" s="270"/>
      <c r="D40" s="309"/>
      <c r="E40" s="35">
        <v>6808</v>
      </c>
      <c r="F40" s="35">
        <v>6854</v>
      </c>
      <c r="G40" s="36">
        <v>7839</v>
      </c>
      <c r="H40" s="37">
        <f>H46+H41</f>
        <v>7362</v>
      </c>
      <c r="I40" s="37">
        <v>7462</v>
      </c>
    </row>
    <row r="41" spans="2:9" ht="15" customHeight="1">
      <c r="B41" s="38"/>
      <c r="C41" s="32" t="s">
        <v>18</v>
      </c>
      <c r="D41" s="309"/>
      <c r="E41" s="39">
        <v>4866</v>
      </c>
      <c r="F41" s="35">
        <v>4910</v>
      </c>
      <c r="G41" s="36">
        <v>5765</v>
      </c>
      <c r="H41" s="36">
        <f>SUM(H42:H45)</f>
        <v>5347</v>
      </c>
      <c r="I41" s="36">
        <v>5358</v>
      </c>
    </row>
    <row r="42" spans="2:9" ht="15" customHeight="1">
      <c r="B42" s="38"/>
      <c r="C42" s="49" t="s">
        <v>19</v>
      </c>
      <c r="D42" s="309"/>
      <c r="E42" s="244">
        <v>1169</v>
      </c>
      <c r="F42" s="244">
        <v>1128</v>
      </c>
      <c r="G42" s="253">
        <v>1129</v>
      </c>
      <c r="H42" s="253">
        <v>986</v>
      </c>
      <c r="I42" s="253">
        <v>920</v>
      </c>
    </row>
    <row r="43" spans="2:9" ht="15" customHeight="1">
      <c r="B43" s="38"/>
      <c r="C43" s="50" t="s">
        <v>20</v>
      </c>
      <c r="D43" s="309"/>
      <c r="E43" s="246">
        <v>1455</v>
      </c>
      <c r="F43" s="246">
        <v>1502</v>
      </c>
      <c r="G43" s="254">
        <v>1681</v>
      </c>
      <c r="H43" s="254">
        <v>1672</v>
      </c>
      <c r="I43" s="254">
        <v>1621</v>
      </c>
    </row>
    <row r="44" spans="2:9" ht="15" customHeight="1">
      <c r="B44" s="38"/>
      <c r="C44" s="50" t="s">
        <v>21</v>
      </c>
      <c r="D44" s="309"/>
      <c r="E44" s="246">
        <v>1264</v>
      </c>
      <c r="F44" s="246">
        <v>1325</v>
      </c>
      <c r="G44" s="254">
        <v>1625</v>
      </c>
      <c r="H44" s="254">
        <v>1530</v>
      </c>
      <c r="I44" s="254">
        <v>1601</v>
      </c>
    </row>
    <row r="45" spans="2:9" ht="15" customHeight="1">
      <c r="B45" s="38"/>
      <c r="C45" s="51" t="s">
        <v>22</v>
      </c>
      <c r="D45" s="309"/>
      <c r="E45" s="249">
        <v>978</v>
      </c>
      <c r="F45" s="249">
        <v>955</v>
      </c>
      <c r="G45" s="255">
        <v>1330</v>
      </c>
      <c r="H45" s="256">
        <v>1159</v>
      </c>
      <c r="I45" s="256">
        <v>1216</v>
      </c>
    </row>
    <row r="46" spans="2:9" ht="15" customHeight="1">
      <c r="B46" s="38"/>
      <c r="C46" s="43" t="s">
        <v>23</v>
      </c>
      <c r="D46" s="309"/>
      <c r="E46" s="39">
        <v>1942</v>
      </c>
      <c r="F46" s="35">
        <v>1944</v>
      </c>
      <c r="G46" s="36">
        <v>2074</v>
      </c>
      <c r="H46" s="52">
        <f>SUM(H47:H50)</f>
        <v>2015</v>
      </c>
      <c r="I46" s="52">
        <v>2104</v>
      </c>
    </row>
    <row r="47" spans="2:9" ht="15" customHeight="1">
      <c r="B47" s="38"/>
      <c r="C47" s="49" t="s">
        <v>19</v>
      </c>
      <c r="D47" s="309"/>
      <c r="E47" s="244">
        <v>729</v>
      </c>
      <c r="F47" s="244">
        <v>734</v>
      </c>
      <c r="G47" s="253">
        <v>706</v>
      </c>
      <c r="H47" s="253">
        <v>633</v>
      </c>
      <c r="I47" s="253">
        <v>619</v>
      </c>
    </row>
    <row r="48" spans="2:9" ht="15" customHeight="1">
      <c r="B48" s="38"/>
      <c r="C48" s="50" t="s">
        <v>20</v>
      </c>
      <c r="D48" s="309"/>
      <c r="E48" s="246">
        <v>632</v>
      </c>
      <c r="F48" s="246">
        <v>620</v>
      </c>
      <c r="G48" s="254">
        <v>632</v>
      </c>
      <c r="H48" s="254">
        <v>642</v>
      </c>
      <c r="I48" s="254">
        <v>662</v>
      </c>
    </row>
    <row r="49" spans="2:9" ht="15" customHeight="1">
      <c r="B49" s="38"/>
      <c r="C49" s="50" t="s">
        <v>21</v>
      </c>
      <c r="D49" s="309"/>
      <c r="E49" s="246">
        <v>435</v>
      </c>
      <c r="F49" s="246">
        <v>435</v>
      </c>
      <c r="G49" s="254">
        <v>518</v>
      </c>
      <c r="H49" s="254">
        <v>510</v>
      </c>
      <c r="I49" s="254">
        <v>541</v>
      </c>
    </row>
    <row r="50" spans="2:9" ht="15" customHeight="1">
      <c r="B50" s="38"/>
      <c r="C50" s="50" t="s">
        <v>22</v>
      </c>
      <c r="D50" s="309"/>
      <c r="E50" s="249">
        <v>146</v>
      </c>
      <c r="F50" s="249">
        <v>155</v>
      </c>
      <c r="G50" s="255">
        <v>218</v>
      </c>
      <c r="H50" s="256">
        <v>230</v>
      </c>
      <c r="I50" s="256">
        <v>282</v>
      </c>
    </row>
    <row r="51" spans="2:9" ht="15" customHeight="1">
      <c r="B51" s="330" t="s">
        <v>24</v>
      </c>
      <c r="C51" s="270"/>
      <c r="D51" s="309"/>
      <c r="E51" s="35">
        <v>1984</v>
      </c>
      <c r="F51" s="35">
        <v>2525</v>
      </c>
      <c r="G51" s="36">
        <v>2353</v>
      </c>
      <c r="H51" s="36">
        <f>H57+H52</f>
        <v>1306</v>
      </c>
      <c r="I51" s="36">
        <v>1263</v>
      </c>
    </row>
    <row r="52" spans="2:9" ht="15" customHeight="1">
      <c r="B52" s="38"/>
      <c r="C52" s="32" t="s">
        <v>18</v>
      </c>
      <c r="D52" s="309"/>
      <c r="E52" s="35">
        <v>1176</v>
      </c>
      <c r="F52" s="35">
        <v>1394</v>
      </c>
      <c r="G52" s="36">
        <v>1226</v>
      </c>
      <c r="H52" s="36">
        <f>SUM(H53:H56)</f>
        <v>464</v>
      </c>
      <c r="I52" s="36">
        <v>442</v>
      </c>
    </row>
    <row r="53" spans="2:9" ht="15" customHeight="1">
      <c r="B53" s="38"/>
      <c r="C53" s="49" t="s">
        <v>19</v>
      </c>
      <c r="D53" s="309"/>
      <c r="E53" s="244">
        <v>229</v>
      </c>
      <c r="F53" s="244">
        <v>284</v>
      </c>
      <c r="G53" s="253">
        <v>166</v>
      </c>
      <c r="H53" s="253">
        <v>56</v>
      </c>
      <c r="I53" s="253">
        <v>41</v>
      </c>
    </row>
    <row r="54" spans="2:9" ht="15" customHeight="1">
      <c r="B54" s="38"/>
      <c r="C54" s="41" t="s">
        <v>20</v>
      </c>
      <c r="D54" s="309"/>
      <c r="E54" s="246">
        <v>339</v>
      </c>
      <c r="F54" s="246">
        <v>500</v>
      </c>
      <c r="G54" s="254">
        <v>397</v>
      </c>
      <c r="H54" s="254">
        <v>138</v>
      </c>
      <c r="I54" s="254">
        <v>145</v>
      </c>
    </row>
    <row r="55" spans="2:9" ht="15" customHeight="1">
      <c r="B55" s="38"/>
      <c r="C55" s="41" t="s">
        <v>21</v>
      </c>
      <c r="D55" s="309"/>
      <c r="E55" s="246">
        <v>289</v>
      </c>
      <c r="F55" s="246">
        <v>324</v>
      </c>
      <c r="G55" s="254">
        <v>307</v>
      </c>
      <c r="H55" s="254">
        <v>71</v>
      </c>
      <c r="I55" s="254">
        <v>67</v>
      </c>
    </row>
    <row r="56" spans="2:9" ht="15" customHeight="1">
      <c r="B56" s="38"/>
      <c r="C56" s="51" t="s">
        <v>22</v>
      </c>
      <c r="D56" s="309"/>
      <c r="E56" s="249">
        <v>319</v>
      </c>
      <c r="F56" s="249">
        <v>286</v>
      </c>
      <c r="G56" s="255">
        <v>356</v>
      </c>
      <c r="H56" s="256">
        <v>199</v>
      </c>
      <c r="I56" s="256">
        <v>189</v>
      </c>
    </row>
    <row r="57" spans="2:9" ht="15" customHeight="1">
      <c r="B57" s="44" t="s">
        <v>25</v>
      </c>
      <c r="C57" s="43" t="s">
        <v>23</v>
      </c>
      <c r="D57" s="309"/>
      <c r="E57" s="35">
        <v>808</v>
      </c>
      <c r="F57" s="35">
        <v>1131</v>
      </c>
      <c r="G57" s="36">
        <v>1127</v>
      </c>
      <c r="H57" s="36">
        <f>SUM(H58:H61)</f>
        <v>842</v>
      </c>
      <c r="I57" s="36">
        <v>821</v>
      </c>
    </row>
    <row r="58" spans="2:9" ht="15" customHeight="1">
      <c r="B58" s="38"/>
      <c r="C58" s="49" t="s">
        <v>19</v>
      </c>
      <c r="D58" s="309"/>
      <c r="E58" s="244">
        <v>146</v>
      </c>
      <c r="F58" s="244">
        <v>181</v>
      </c>
      <c r="G58" s="253">
        <v>126</v>
      </c>
      <c r="H58" s="253">
        <v>77</v>
      </c>
      <c r="I58" s="253">
        <v>55</v>
      </c>
    </row>
    <row r="59" spans="2:9" ht="15" customHeight="1">
      <c r="B59" s="38"/>
      <c r="C59" s="50" t="s">
        <v>20</v>
      </c>
      <c r="D59" s="309"/>
      <c r="E59" s="246">
        <v>280</v>
      </c>
      <c r="F59" s="246">
        <v>410</v>
      </c>
      <c r="G59" s="254">
        <v>401</v>
      </c>
      <c r="H59" s="254">
        <v>302</v>
      </c>
      <c r="I59" s="254">
        <v>276</v>
      </c>
    </row>
    <row r="60" spans="2:9" ht="15" customHeight="1">
      <c r="B60" s="38"/>
      <c r="C60" s="41" t="s">
        <v>21</v>
      </c>
      <c r="D60" s="309"/>
      <c r="E60" s="246">
        <v>266</v>
      </c>
      <c r="F60" s="246">
        <v>383</v>
      </c>
      <c r="G60" s="254">
        <v>409</v>
      </c>
      <c r="H60" s="254">
        <v>313</v>
      </c>
      <c r="I60" s="254">
        <v>299</v>
      </c>
    </row>
    <row r="61" spans="2:9" ht="15" customHeight="1">
      <c r="B61" s="45"/>
      <c r="C61" s="49" t="s">
        <v>22</v>
      </c>
      <c r="D61" s="310"/>
      <c r="E61" s="249">
        <v>116</v>
      </c>
      <c r="F61" s="249">
        <v>157</v>
      </c>
      <c r="G61" s="255">
        <v>191</v>
      </c>
      <c r="H61" s="257">
        <v>150</v>
      </c>
      <c r="I61" s="257">
        <v>191</v>
      </c>
    </row>
    <row r="62" spans="2:9" ht="26.5" customHeight="1">
      <c r="B62" s="336" t="s">
        <v>27</v>
      </c>
      <c r="C62" s="336"/>
      <c r="D62" s="336"/>
      <c r="E62" s="336"/>
      <c r="F62" s="336"/>
      <c r="G62" s="336"/>
      <c r="H62" s="336"/>
      <c r="I62" s="336"/>
    </row>
    <row r="63" spans="2:9" ht="15" customHeight="1">
      <c r="C63" s="46"/>
      <c r="E63" s="53"/>
      <c r="F63" s="30"/>
      <c r="G63" s="30"/>
      <c r="H63" s="30"/>
      <c r="I63" s="30"/>
    </row>
    <row r="64" spans="2:9" ht="15" customHeight="1">
      <c r="B64" s="18" t="s">
        <v>28</v>
      </c>
      <c r="C64" s="54"/>
      <c r="D64" s="20" t="s">
        <v>8</v>
      </c>
      <c r="E64" s="21" t="s">
        <v>9</v>
      </c>
      <c r="F64" s="22" t="s">
        <v>10</v>
      </c>
      <c r="G64" s="22" t="s">
        <v>11</v>
      </c>
      <c r="H64" s="22" t="s">
        <v>12</v>
      </c>
      <c r="I64" s="22" t="s">
        <v>13</v>
      </c>
    </row>
    <row r="65" spans="2:9" ht="15" customHeight="1">
      <c r="B65" s="337" t="s">
        <v>16</v>
      </c>
      <c r="C65" s="285"/>
      <c r="D65" s="319" t="s">
        <v>15</v>
      </c>
      <c r="E65" s="35">
        <v>35</v>
      </c>
      <c r="F65" s="35">
        <v>40</v>
      </c>
      <c r="G65" s="35">
        <v>53</v>
      </c>
      <c r="H65" s="56">
        <f>H67+H66</f>
        <v>58</v>
      </c>
      <c r="I65" s="56">
        <v>67</v>
      </c>
    </row>
    <row r="66" spans="2:9" ht="15" customHeight="1">
      <c r="B66" s="38"/>
      <c r="C66" s="57" t="s">
        <v>18</v>
      </c>
      <c r="D66" s="309"/>
      <c r="E66" s="244">
        <v>17</v>
      </c>
      <c r="F66" s="244">
        <v>24</v>
      </c>
      <c r="G66" s="244">
        <v>33</v>
      </c>
      <c r="H66" s="245">
        <v>35</v>
      </c>
      <c r="I66" s="245">
        <v>41</v>
      </c>
    </row>
    <row r="67" spans="2:9" ht="15" customHeight="1">
      <c r="B67" s="45"/>
      <c r="C67" s="42" t="s">
        <v>23</v>
      </c>
      <c r="D67" s="309"/>
      <c r="E67" s="249">
        <v>18</v>
      </c>
      <c r="F67" s="249">
        <v>16</v>
      </c>
      <c r="G67" s="249">
        <v>20</v>
      </c>
      <c r="H67" s="250">
        <v>23</v>
      </c>
      <c r="I67" s="251">
        <v>26</v>
      </c>
    </row>
    <row r="68" spans="2:9" ht="15" customHeight="1">
      <c r="B68" s="338" t="s">
        <v>29</v>
      </c>
      <c r="C68" s="338"/>
      <c r="D68" s="309"/>
      <c r="E68" s="35">
        <v>17</v>
      </c>
      <c r="F68" s="35">
        <v>35</v>
      </c>
      <c r="G68" s="35">
        <v>35</v>
      </c>
      <c r="H68" s="56">
        <f>H70+H69</f>
        <v>31</v>
      </c>
      <c r="I68" s="56">
        <v>35</v>
      </c>
    </row>
    <row r="69" spans="2:9" ht="15" customHeight="1">
      <c r="B69" s="38"/>
      <c r="C69" s="59" t="s">
        <v>18</v>
      </c>
      <c r="D69" s="309"/>
      <c r="E69" s="244">
        <v>10</v>
      </c>
      <c r="F69" s="244">
        <v>22</v>
      </c>
      <c r="G69" s="244">
        <v>22</v>
      </c>
      <c r="H69" s="253">
        <v>19</v>
      </c>
      <c r="I69" s="253">
        <v>22</v>
      </c>
    </row>
    <row r="70" spans="2:9" ht="15" customHeight="1">
      <c r="B70" s="45"/>
      <c r="C70" s="42" t="s">
        <v>23</v>
      </c>
      <c r="D70" s="310"/>
      <c r="E70" s="258">
        <v>7</v>
      </c>
      <c r="F70" s="258">
        <v>13</v>
      </c>
      <c r="G70" s="258">
        <v>13</v>
      </c>
      <c r="H70" s="255">
        <v>12</v>
      </c>
      <c r="I70" s="256">
        <v>13</v>
      </c>
    </row>
    <row r="71" spans="2:9" ht="15" customHeight="1">
      <c r="B71" s="289" t="s">
        <v>30</v>
      </c>
      <c r="C71" s="289"/>
      <c r="D71" s="327" t="s">
        <v>31</v>
      </c>
      <c r="E71" s="60" t="s">
        <v>32</v>
      </c>
      <c r="F71" s="60" t="s">
        <v>32</v>
      </c>
      <c r="G71" s="60" t="s">
        <v>32</v>
      </c>
      <c r="H71" s="61">
        <v>43</v>
      </c>
      <c r="I71" s="62">
        <v>50</v>
      </c>
    </row>
    <row r="72" spans="2:9" ht="15" customHeight="1">
      <c r="B72" s="289" t="s">
        <v>33</v>
      </c>
      <c r="C72" s="289"/>
      <c r="D72" s="328"/>
      <c r="E72" s="60" t="s">
        <v>32</v>
      </c>
      <c r="F72" s="60" t="s">
        <v>32</v>
      </c>
      <c r="G72" s="60" t="s">
        <v>32</v>
      </c>
      <c r="H72" s="61">
        <v>21</v>
      </c>
      <c r="I72" s="62">
        <v>31.1</v>
      </c>
    </row>
    <row r="73" spans="2:9" ht="15" customHeight="1">
      <c r="B73" s="324"/>
      <c r="C73" s="324"/>
      <c r="D73" s="324"/>
      <c r="E73" s="324"/>
      <c r="F73" s="3"/>
    </row>
    <row r="74" spans="2:9" ht="15" customHeight="1">
      <c r="B74" s="18" t="s">
        <v>34</v>
      </c>
      <c r="C74" s="63"/>
      <c r="D74" s="20" t="s">
        <v>8</v>
      </c>
      <c r="E74" s="21" t="s">
        <v>9</v>
      </c>
      <c r="F74" s="22" t="s">
        <v>10</v>
      </c>
      <c r="G74" s="22" t="s">
        <v>11</v>
      </c>
      <c r="H74" s="22" t="s">
        <v>12</v>
      </c>
      <c r="I74" s="22" t="s">
        <v>13</v>
      </c>
    </row>
    <row r="75" spans="2:9" ht="15" customHeight="1">
      <c r="B75" s="284" t="s">
        <v>16</v>
      </c>
      <c r="C75" s="286"/>
      <c r="D75" s="319" t="s">
        <v>15</v>
      </c>
      <c r="E75" s="33">
        <v>289</v>
      </c>
      <c r="F75" s="35">
        <v>157</v>
      </c>
      <c r="G75" s="65">
        <v>166</v>
      </c>
      <c r="H75" s="34" t="s">
        <v>35</v>
      </c>
      <c r="I75" s="34">
        <v>183</v>
      </c>
    </row>
    <row r="76" spans="2:9" ht="15" customHeight="1">
      <c r="B76" s="325" t="s">
        <v>29</v>
      </c>
      <c r="C76" s="325"/>
      <c r="D76" s="310"/>
      <c r="E76" s="33">
        <v>165</v>
      </c>
      <c r="F76" s="26" t="s">
        <v>36</v>
      </c>
      <c r="G76" s="36">
        <v>178</v>
      </c>
      <c r="H76" s="34" t="s">
        <v>37</v>
      </c>
      <c r="I76" s="34">
        <v>179</v>
      </c>
    </row>
    <row r="77" spans="2:9" ht="12" customHeight="1">
      <c r="B77" s="67" t="s">
        <v>38</v>
      </c>
      <c r="C77" s="68"/>
      <c r="D77" s="69"/>
      <c r="E77" s="70"/>
      <c r="F77" s="71"/>
      <c r="G77" s="71"/>
      <c r="H77" s="71"/>
      <c r="I77" s="72"/>
    </row>
    <row r="78" spans="2:9" ht="12" customHeight="1">
      <c r="B78" s="73"/>
      <c r="C78" s="5"/>
      <c r="E78" s="71"/>
      <c r="F78" s="71"/>
      <c r="G78" s="71"/>
      <c r="H78" s="71"/>
      <c r="I78" s="72"/>
    </row>
    <row r="79" spans="2:9" ht="15" customHeight="1">
      <c r="B79" s="18" t="s">
        <v>39</v>
      </c>
      <c r="C79" s="54"/>
      <c r="D79" s="20" t="s">
        <v>8</v>
      </c>
      <c r="E79" s="21" t="s">
        <v>9</v>
      </c>
      <c r="F79" s="22" t="s">
        <v>10</v>
      </c>
      <c r="G79" s="22" t="s">
        <v>11</v>
      </c>
      <c r="H79" s="22" t="s">
        <v>12</v>
      </c>
      <c r="I79" s="22" t="s">
        <v>13</v>
      </c>
    </row>
    <row r="80" spans="2:9" ht="15" customHeight="1">
      <c r="B80" s="58" t="s">
        <v>16</v>
      </c>
      <c r="C80" s="74"/>
      <c r="D80" s="308" t="s">
        <v>40</v>
      </c>
      <c r="E80" s="75">
        <v>14.41</v>
      </c>
      <c r="F80" s="75">
        <v>14.32</v>
      </c>
      <c r="G80" s="75">
        <v>13.85</v>
      </c>
      <c r="H80" s="75">
        <v>13.88</v>
      </c>
      <c r="I80" s="76">
        <v>13.53</v>
      </c>
    </row>
    <row r="81" spans="2:9" ht="15" customHeight="1">
      <c r="B81" s="66" t="s">
        <v>29</v>
      </c>
      <c r="C81" s="74"/>
      <c r="D81" s="326"/>
      <c r="E81" s="75" t="s">
        <v>32</v>
      </c>
      <c r="F81" s="75" t="s">
        <v>32</v>
      </c>
      <c r="G81" s="75" t="s">
        <v>32</v>
      </c>
      <c r="H81" s="78">
        <v>10.119999999999999</v>
      </c>
      <c r="I81" s="79">
        <v>10.88481518224137</v>
      </c>
    </row>
    <row r="82" spans="2:9" ht="15" customHeight="1">
      <c r="B82" s="282"/>
      <c r="C82" s="282"/>
      <c r="D82" s="282"/>
      <c r="E82" s="282"/>
      <c r="F82" s="3"/>
    </row>
    <row r="83" spans="2:9" ht="15" customHeight="1">
      <c r="B83" s="18" t="s">
        <v>41</v>
      </c>
      <c r="C83" s="54"/>
      <c r="D83" s="20" t="s">
        <v>8</v>
      </c>
      <c r="E83" s="21" t="s">
        <v>9</v>
      </c>
      <c r="F83" s="22" t="s">
        <v>10</v>
      </c>
      <c r="G83" s="22" t="s">
        <v>11</v>
      </c>
      <c r="H83" s="22" t="s">
        <v>12</v>
      </c>
      <c r="I83" s="22" t="s">
        <v>13</v>
      </c>
    </row>
    <row r="84" spans="2:9" ht="15" customHeight="1">
      <c r="B84" s="58" t="s">
        <v>16</v>
      </c>
      <c r="C84" s="74"/>
      <c r="D84" s="308" t="s">
        <v>15</v>
      </c>
      <c r="E84" s="80">
        <v>628</v>
      </c>
      <c r="F84" s="80">
        <v>1389</v>
      </c>
      <c r="G84" s="81">
        <v>237</v>
      </c>
      <c r="H84" s="81">
        <v>373</v>
      </c>
      <c r="I84" s="56">
        <v>273</v>
      </c>
    </row>
    <row r="85" spans="2:9" ht="15" customHeight="1">
      <c r="B85" s="82"/>
      <c r="C85" s="83" t="s">
        <v>42</v>
      </c>
      <c r="D85" s="309"/>
      <c r="E85" s="60">
        <v>275</v>
      </c>
      <c r="F85" s="60">
        <v>230</v>
      </c>
      <c r="G85" s="56">
        <v>105</v>
      </c>
      <c r="H85" s="56">
        <f>H87+H86</f>
        <v>199</v>
      </c>
      <c r="I85" s="56">
        <v>166</v>
      </c>
    </row>
    <row r="86" spans="2:9" ht="15" customHeight="1">
      <c r="B86" s="82"/>
      <c r="C86" s="84" t="s">
        <v>18</v>
      </c>
      <c r="D86" s="309"/>
      <c r="E86" s="259" t="s">
        <v>43</v>
      </c>
      <c r="F86" s="260" t="s">
        <v>32</v>
      </c>
      <c r="G86" s="260" t="s">
        <v>32</v>
      </c>
      <c r="H86" s="245">
        <v>142</v>
      </c>
      <c r="I86" s="245">
        <v>137</v>
      </c>
    </row>
    <row r="87" spans="2:9" ht="15" customHeight="1">
      <c r="B87" s="82"/>
      <c r="C87" s="85" t="s">
        <v>23</v>
      </c>
      <c r="D87" s="309"/>
      <c r="E87" s="261" t="s">
        <v>32</v>
      </c>
      <c r="F87" s="261" t="s">
        <v>32</v>
      </c>
      <c r="G87" s="261" t="s">
        <v>32</v>
      </c>
      <c r="H87" s="251">
        <v>57</v>
      </c>
      <c r="I87" s="251">
        <v>29</v>
      </c>
    </row>
    <row r="88" spans="2:9" ht="15" customHeight="1">
      <c r="B88" s="58" t="s">
        <v>29</v>
      </c>
      <c r="C88" s="86"/>
      <c r="D88" s="309"/>
      <c r="E88" s="60">
        <v>294</v>
      </c>
      <c r="F88" s="60">
        <v>417</v>
      </c>
      <c r="G88" s="87">
        <v>388</v>
      </c>
      <c r="H88" s="87">
        <v>275</v>
      </c>
      <c r="I88" s="39">
        <v>309</v>
      </c>
    </row>
    <row r="89" spans="2:9" ht="15" customHeight="1">
      <c r="B89" s="88"/>
      <c r="C89" s="83" t="s">
        <v>42</v>
      </c>
      <c r="D89" s="309"/>
      <c r="E89" s="60">
        <v>223</v>
      </c>
      <c r="F89" s="60">
        <v>260</v>
      </c>
      <c r="G89" s="56">
        <v>257</v>
      </c>
      <c r="H89" s="56">
        <f>H91+H90</f>
        <v>188</v>
      </c>
      <c r="I89" s="56">
        <v>239</v>
      </c>
    </row>
    <row r="90" spans="2:9" ht="15" customHeight="1">
      <c r="B90" s="89"/>
      <c r="C90" s="84" t="s">
        <v>18</v>
      </c>
      <c r="D90" s="309"/>
      <c r="E90" s="260" t="s">
        <v>32</v>
      </c>
      <c r="F90" s="260" t="s">
        <v>32</v>
      </c>
      <c r="G90" s="260" t="s">
        <v>32</v>
      </c>
      <c r="H90" s="253">
        <v>115</v>
      </c>
      <c r="I90" s="253">
        <v>170</v>
      </c>
    </row>
    <row r="91" spans="2:9" ht="15" customHeight="1">
      <c r="B91" s="90"/>
      <c r="C91" s="85" t="s">
        <v>23</v>
      </c>
      <c r="D91" s="310"/>
      <c r="E91" s="261" t="s">
        <v>32</v>
      </c>
      <c r="F91" s="261" t="s">
        <v>32</v>
      </c>
      <c r="G91" s="261" t="s">
        <v>32</v>
      </c>
      <c r="H91" s="256">
        <v>73</v>
      </c>
      <c r="I91" s="256">
        <v>69</v>
      </c>
    </row>
    <row r="92" spans="2:9" ht="15" customHeight="1">
      <c r="B92" s="282"/>
      <c r="C92" s="282"/>
      <c r="D92" s="282"/>
      <c r="E92" s="282"/>
      <c r="F92" s="3"/>
    </row>
    <row r="93" spans="2:9" ht="15" customHeight="1">
      <c r="B93" s="18" t="s">
        <v>44</v>
      </c>
      <c r="C93" s="91"/>
      <c r="D93" s="20" t="s">
        <v>8</v>
      </c>
      <c r="E93" s="21" t="s">
        <v>9</v>
      </c>
      <c r="F93" s="22" t="s">
        <v>10</v>
      </c>
      <c r="G93" s="22" t="s">
        <v>11</v>
      </c>
      <c r="H93" s="22" t="s">
        <v>12</v>
      </c>
      <c r="I93" s="22" t="s">
        <v>13</v>
      </c>
    </row>
    <row r="94" spans="2:9" ht="15" customHeight="1">
      <c r="B94" s="320" t="s">
        <v>45</v>
      </c>
      <c r="C94" s="32" t="s">
        <v>46</v>
      </c>
      <c r="D94" s="92" t="s">
        <v>31</v>
      </c>
      <c r="E94" s="78">
        <v>2.63</v>
      </c>
      <c r="F94" s="78">
        <v>2.58</v>
      </c>
      <c r="G94" s="78">
        <v>2.78</v>
      </c>
      <c r="H94" s="78">
        <v>2.85</v>
      </c>
      <c r="I94" s="78">
        <v>2.89</v>
      </c>
    </row>
    <row r="95" spans="2:9" ht="15" customHeight="1">
      <c r="B95" s="321"/>
      <c r="C95" s="32" t="s">
        <v>47</v>
      </c>
      <c r="D95" s="92" t="s">
        <v>15</v>
      </c>
      <c r="E95" s="36">
        <v>293</v>
      </c>
      <c r="F95" s="36">
        <v>274</v>
      </c>
      <c r="G95" s="36">
        <v>263</v>
      </c>
      <c r="H95" s="87">
        <v>266</v>
      </c>
      <c r="I95" s="87">
        <v>269</v>
      </c>
    </row>
    <row r="96" spans="2:9" ht="12" customHeight="1">
      <c r="B96" s="322" t="s">
        <v>48</v>
      </c>
      <c r="C96" s="322"/>
      <c r="D96" s="322"/>
      <c r="E96" s="322"/>
      <c r="F96" s="322"/>
      <c r="G96" s="322"/>
      <c r="H96" s="322"/>
      <c r="I96" s="322"/>
    </row>
    <row r="97" spans="2:9" ht="15" customHeight="1">
      <c r="B97" s="282"/>
      <c r="C97" s="282"/>
      <c r="D97" s="282"/>
      <c r="E97" s="282"/>
      <c r="F97" s="3"/>
    </row>
    <row r="98" spans="2:9" ht="15" customHeight="1">
      <c r="B98" s="18" t="s">
        <v>49</v>
      </c>
      <c r="C98" s="93"/>
      <c r="D98" s="20" t="s">
        <v>8</v>
      </c>
      <c r="E98" s="21" t="s">
        <v>9</v>
      </c>
      <c r="F98" s="22" t="s">
        <v>10</v>
      </c>
      <c r="G98" s="22" t="s">
        <v>11</v>
      </c>
      <c r="H98" s="22" t="s">
        <v>12</v>
      </c>
      <c r="I98" s="22" t="s">
        <v>13</v>
      </c>
    </row>
    <row r="99" spans="2:9" ht="15" customHeight="1">
      <c r="B99" s="94" t="s">
        <v>14</v>
      </c>
      <c r="C99" s="95" t="s">
        <v>50</v>
      </c>
      <c r="D99" s="308" t="s">
        <v>31</v>
      </c>
      <c r="E99" s="96" t="s">
        <v>32</v>
      </c>
      <c r="F99" s="96" t="s">
        <v>32</v>
      </c>
      <c r="G99" s="96" t="s">
        <v>32</v>
      </c>
      <c r="H99" s="97">
        <v>38.4</v>
      </c>
      <c r="I99" s="97">
        <v>41.3</v>
      </c>
    </row>
    <row r="100" spans="2:9" ht="15" customHeight="1">
      <c r="B100" s="98"/>
      <c r="C100" s="99" t="s">
        <v>51</v>
      </c>
      <c r="D100" s="309"/>
      <c r="E100" s="100" t="s">
        <v>32</v>
      </c>
      <c r="F100" s="100" t="s">
        <v>32</v>
      </c>
      <c r="G100" s="100" t="s">
        <v>32</v>
      </c>
      <c r="H100" s="101">
        <v>25.4</v>
      </c>
      <c r="I100" s="101">
        <v>27.7</v>
      </c>
    </row>
    <row r="101" spans="2:9" ht="15" customHeight="1">
      <c r="B101" s="98"/>
      <c r="C101" s="99" t="s">
        <v>52</v>
      </c>
      <c r="D101" s="309"/>
      <c r="E101" s="100" t="s">
        <v>32</v>
      </c>
      <c r="F101" s="100" t="s">
        <v>32</v>
      </c>
      <c r="G101" s="100" t="s">
        <v>32</v>
      </c>
      <c r="H101" s="101">
        <v>22</v>
      </c>
      <c r="I101" s="101">
        <v>24.2</v>
      </c>
    </row>
    <row r="102" spans="2:9" ht="15" customHeight="1">
      <c r="B102" s="98"/>
      <c r="C102" s="99" t="s">
        <v>53</v>
      </c>
      <c r="D102" s="309"/>
      <c r="E102" s="100" t="s">
        <v>32</v>
      </c>
      <c r="F102" s="100" t="s">
        <v>32</v>
      </c>
      <c r="G102" s="100" t="s">
        <v>32</v>
      </c>
      <c r="H102" s="101">
        <v>16.100000000000001</v>
      </c>
      <c r="I102" s="101">
        <v>16.7</v>
      </c>
    </row>
    <row r="103" spans="2:9" ht="13.5" customHeight="1">
      <c r="B103" s="98"/>
      <c r="C103" s="102" t="s">
        <v>54</v>
      </c>
      <c r="D103" s="323"/>
      <c r="E103" s="100" t="s">
        <v>32</v>
      </c>
      <c r="F103" s="100" t="s">
        <v>32</v>
      </c>
      <c r="G103" s="100" t="s">
        <v>32</v>
      </c>
      <c r="H103" s="103">
        <v>20.5</v>
      </c>
      <c r="I103" s="103">
        <v>21.2</v>
      </c>
    </row>
    <row r="104" spans="2:9" ht="15" customHeight="1">
      <c r="B104" s="104"/>
      <c r="C104" s="105" t="s">
        <v>55</v>
      </c>
      <c r="D104" s="323"/>
      <c r="E104" s="106" t="s">
        <v>32</v>
      </c>
      <c r="F104" s="106" t="s">
        <v>32</v>
      </c>
      <c r="G104" s="106" t="s">
        <v>32</v>
      </c>
      <c r="H104" s="107">
        <v>17.5</v>
      </c>
      <c r="I104" s="107">
        <v>18.7</v>
      </c>
    </row>
    <row r="105" spans="2:9" ht="15" customHeight="1">
      <c r="B105" s="108" t="s">
        <v>56</v>
      </c>
      <c r="C105" s="95" t="s">
        <v>50</v>
      </c>
      <c r="D105" s="323"/>
      <c r="E105" s="96" t="s">
        <v>32</v>
      </c>
      <c r="F105" s="96" t="s">
        <v>32</v>
      </c>
      <c r="G105" s="96" t="s">
        <v>32</v>
      </c>
      <c r="H105" s="97">
        <v>19.5</v>
      </c>
      <c r="I105" s="97">
        <v>23.4</v>
      </c>
    </row>
    <row r="106" spans="2:9" ht="15" customHeight="1">
      <c r="B106" s="109"/>
      <c r="C106" s="99" t="s">
        <v>51</v>
      </c>
      <c r="D106" s="323"/>
      <c r="E106" s="110">
        <v>4.5999999999999996</v>
      </c>
      <c r="F106" s="110">
        <v>6</v>
      </c>
      <c r="G106" s="111">
        <v>7.2</v>
      </c>
      <c r="H106" s="101">
        <v>9.1</v>
      </c>
      <c r="I106" s="101">
        <v>10.1</v>
      </c>
    </row>
    <row r="107" spans="2:9" ht="15" customHeight="1">
      <c r="B107" s="112"/>
      <c r="C107" s="113" t="s">
        <v>52</v>
      </c>
      <c r="D107" s="323"/>
      <c r="E107" s="106" t="s">
        <v>32</v>
      </c>
      <c r="F107" s="106" t="s">
        <v>32</v>
      </c>
      <c r="G107" s="106" t="s">
        <v>32</v>
      </c>
      <c r="H107" s="114">
        <v>13.9</v>
      </c>
      <c r="I107" s="114">
        <v>14.1</v>
      </c>
    </row>
    <row r="108" spans="2:9" ht="15" customHeight="1">
      <c r="B108" s="115" t="s">
        <v>57</v>
      </c>
      <c r="C108" s="95" t="s">
        <v>50</v>
      </c>
      <c r="D108" s="309"/>
      <c r="E108" s="96" t="s">
        <v>32</v>
      </c>
      <c r="F108" s="96" t="s">
        <v>32</v>
      </c>
      <c r="G108" s="96" t="s">
        <v>32</v>
      </c>
      <c r="H108" s="97">
        <v>33.6</v>
      </c>
      <c r="I108" s="97">
        <v>42.4</v>
      </c>
    </row>
    <row r="109" spans="2:9" ht="15" customHeight="1">
      <c r="B109" s="116"/>
      <c r="C109" s="113" t="s">
        <v>51</v>
      </c>
      <c r="D109" s="310"/>
      <c r="E109" s="106" t="s">
        <v>32</v>
      </c>
      <c r="F109" s="106" t="s">
        <v>32</v>
      </c>
      <c r="G109" s="106" t="s">
        <v>32</v>
      </c>
      <c r="H109" s="114">
        <v>8.9</v>
      </c>
      <c r="I109" s="114">
        <v>9.1</v>
      </c>
    </row>
    <row r="110" spans="2:9" ht="15" customHeight="1">
      <c r="B110" s="117" t="s">
        <v>166</v>
      </c>
      <c r="C110" s="118"/>
      <c r="D110" s="119"/>
      <c r="E110" s="120"/>
      <c r="F110" s="3"/>
    </row>
    <row r="111" spans="2:9" ht="15" customHeight="1">
      <c r="B111" s="121"/>
      <c r="C111" s="121"/>
      <c r="D111" s="122"/>
      <c r="E111" s="123"/>
      <c r="F111" s="3"/>
    </row>
    <row r="112" spans="2:9" ht="15" customHeight="1">
      <c r="B112" s="317" t="s">
        <v>58</v>
      </c>
      <c r="C112" s="318"/>
      <c r="D112" s="20" t="s">
        <v>8</v>
      </c>
      <c r="E112" s="21" t="s">
        <v>9</v>
      </c>
      <c r="F112" s="22" t="s">
        <v>10</v>
      </c>
      <c r="G112" s="22" t="s">
        <v>11</v>
      </c>
      <c r="H112" s="22" t="s">
        <v>12</v>
      </c>
      <c r="I112" s="22" t="s">
        <v>13</v>
      </c>
    </row>
    <row r="113" spans="2:9" ht="15" customHeight="1">
      <c r="B113" s="124" t="s">
        <v>56</v>
      </c>
      <c r="C113" s="125" t="s">
        <v>59</v>
      </c>
      <c r="D113" s="308" t="s">
        <v>31</v>
      </c>
      <c r="E113" s="126" t="s">
        <v>36</v>
      </c>
      <c r="F113" s="127">
        <v>41.3</v>
      </c>
      <c r="G113" s="127">
        <v>70.2</v>
      </c>
      <c r="H113" s="127">
        <v>88</v>
      </c>
      <c r="I113" s="127">
        <v>98.2</v>
      </c>
    </row>
    <row r="114" spans="2:9" ht="15" customHeight="1">
      <c r="B114" s="128"/>
      <c r="C114" s="129" t="s">
        <v>23</v>
      </c>
      <c r="D114" s="310"/>
      <c r="E114" s="130" t="s">
        <v>36</v>
      </c>
      <c r="F114" s="131">
        <v>100</v>
      </c>
      <c r="G114" s="131">
        <v>94</v>
      </c>
      <c r="H114" s="132">
        <v>100</v>
      </c>
      <c r="I114" s="132">
        <v>94</v>
      </c>
    </row>
    <row r="115" spans="2:9" ht="15" customHeight="1">
      <c r="B115" s="128"/>
      <c r="C115" s="125" t="s">
        <v>60</v>
      </c>
      <c r="D115" s="308" t="s">
        <v>61</v>
      </c>
      <c r="E115" s="133" t="s">
        <v>62</v>
      </c>
      <c r="F115" s="127">
        <v>41.1</v>
      </c>
      <c r="G115" s="127">
        <v>26.5</v>
      </c>
      <c r="H115" s="134">
        <v>53.9</v>
      </c>
      <c r="I115" s="134">
        <v>59.6</v>
      </c>
    </row>
    <row r="116" spans="2:9" ht="15" customHeight="1">
      <c r="B116" s="128"/>
      <c r="C116" s="129" t="s">
        <v>23</v>
      </c>
      <c r="D116" s="310"/>
      <c r="E116" s="130" t="s">
        <v>62</v>
      </c>
      <c r="F116" s="135">
        <v>367.4</v>
      </c>
      <c r="G116" s="135">
        <v>354.1</v>
      </c>
      <c r="H116" s="136">
        <v>354.1</v>
      </c>
      <c r="I116" s="136">
        <v>312.8</v>
      </c>
    </row>
    <row r="117" spans="2:9" ht="15" customHeight="1">
      <c r="B117" s="137" t="s">
        <v>29</v>
      </c>
      <c r="C117" s="125" t="s">
        <v>63</v>
      </c>
      <c r="D117" s="308" t="s">
        <v>31</v>
      </c>
      <c r="E117" s="126" t="s">
        <v>36</v>
      </c>
      <c r="F117" s="138" t="s">
        <v>36</v>
      </c>
      <c r="G117" s="138" t="s">
        <v>36</v>
      </c>
      <c r="H117" s="134">
        <v>79.2</v>
      </c>
      <c r="I117" s="134">
        <v>96.6</v>
      </c>
    </row>
    <row r="118" spans="2:9" ht="15" customHeight="1">
      <c r="B118" s="139"/>
      <c r="C118" s="129" t="s">
        <v>23</v>
      </c>
      <c r="D118" s="310"/>
      <c r="E118" s="130" t="s">
        <v>36</v>
      </c>
      <c r="F118" s="140" t="s">
        <v>36</v>
      </c>
      <c r="G118" s="140" t="s">
        <v>36</v>
      </c>
      <c r="H118" s="141">
        <v>98</v>
      </c>
      <c r="I118" s="141">
        <v>97.029702970296995</v>
      </c>
    </row>
    <row r="119" spans="2:9" ht="15" customHeight="1">
      <c r="B119" s="117" t="s">
        <v>166</v>
      </c>
      <c r="C119" s="142"/>
      <c r="E119" s="30"/>
      <c r="F119" s="3"/>
    </row>
    <row r="120" spans="2:9" ht="12" customHeight="1">
      <c r="B120" s="143"/>
      <c r="C120" s="5"/>
      <c r="E120" s="71"/>
      <c r="F120" s="71"/>
      <c r="G120" s="71"/>
      <c r="H120" s="71"/>
      <c r="I120" s="72"/>
    </row>
    <row r="121" spans="2:9" ht="15.75" customHeight="1">
      <c r="B121" s="18" t="s">
        <v>64</v>
      </c>
      <c r="C121" s="144"/>
      <c r="D121" s="20" t="s">
        <v>8</v>
      </c>
      <c r="E121" s="145" t="s">
        <v>9</v>
      </c>
      <c r="F121" s="145" t="s">
        <v>10</v>
      </c>
      <c r="G121" s="145" t="s">
        <v>11</v>
      </c>
      <c r="H121" s="145" t="s">
        <v>12</v>
      </c>
      <c r="I121" s="22" t="s">
        <v>13</v>
      </c>
    </row>
    <row r="122" spans="2:9" ht="15.75" customHeight="1">
      <c r="B122" s="146" t="s">
        <v>65</v>
      </c>
      <c r="C122" s="147" t="s">
        <v>66</v>
      </c>
      <c r="D122" s="25" t="s">
        <v>67</v>
      </c>
      <c r="E122" s="148">
        <v>6.5750000000000002</v>
      </c>
      <c r="F122" s="148">
        <v>7.8999999999999995</v>
      </c>
      <c r="G122" s="148">
        <v>8.5333333333333332</v>
      </c>
      <c r="H122" s="148">
        <v>10.52</v>
      </c>
      <c r="I122" s="149">
        <v>14.66</v>
      </c>
    </row>
    <row r="123" spans="2:9" ht="15.75" customHeight="1">
      <c r="B123" s="150"/>
      <c r="C123" s="151" t="s">
        <v>68</v>
      </c>
      <c r="D123" s="152" t="s">
        <v>61</v>
      </c>
      <c r="E123" s="153">
        <v>11.4</v>
      </c>
      <c r="F123" s="153">
        <v>12.4</v>
      </c>
      <c r="G123" s="153">
        <v>13.6</v>
      </c>
      <c r="H123" s="154">
        <v>14.3</v>
      </c>
      <c r="I123" s="154">
        <v>14.1</v>
      </c>
    </row>
    <row r="124" spans="2:9" ht="15.75" customHeight="1">
      <c r="B124" s="150"/>
      <c r="C124" s="155" t="s">
        <v>69</v>
      </c>
      <c r="D124" s="156" t="s">
        <v>31</v>
      </c>
      <c r="E124" s="157" t="s">
        <v>62</v>
      </c>
      <c r="F124" s="157" t="s">
        <v>62</v>
      </c>
      <c r="G124" s="157" t="s">
        <v>62</v>
      </c>
      <c r="H124" s="132">
        <v>72.900000000000006</v>
      </c>
      <c r="I124" s="132">
        <v>71.95</v>
      </c>
    </row>
    <row r="125" spans="2:9" ht="15.75" customHeight="1">
      <c r="B125" s="150"/>
      <c r="C125" s="158" t="s">
        <v>70</v>
      </c>
      <c r="D125" s="156" t="s">
        <v>15</v>
      </c>
      <c r="E125" s="37">
        <v>4775</v>
      </c>
      <c r="F125" s="37">
        <v>3478</v>
      </c>
      <c r="G125" s="159">
        <v>2727</v>
      </c>
      <c r="H125" s="159">
        <v>5280</v>
      </c>
      <c r="I125" s="160">
        <v>5671</v>
      </c>
    </row>
    <row r="126" spans="2:9" ht="15.75" customHeight="1">
      <c r="B126" s="146" t="s">
        <v>29</v>
      </c>
      <c r="C126" s="147" t="s">
        <v>71</v>
      </c>
      <c r="D126" s="25" t="s">
        <v>67</v>
      </c>
      <c r="E126" s="161">
        <f>71.9/12</f>
        <v>5.9916666666666671</v>
      </c>
      <c r="F126" s="161">
        <f>68.0442555555556/12</f>
        <v>5.6703546296296325</v>
      </c>
      <c r="G126" s="162">
        <f>114.042763888889/12</f>
        <v>9.5035636574074172</v>
      </c>
      <c r="H126" s="162">
        <v>12.17</v>
      </c>
      <c r="I126" s="162">
        <v>12.22</v>
      </c>
    </row>
    <row r="127" spans="2:9" ht="15.75" customHeight="1">
      <c r="B127" s="150"/>
      <c r="C127" s="151" t="s">
        <v>72</v>
      </c>
      <c r="D127" s="152" t="s">
        <v>61</v>
      </c>
      <c r="E127" s="163">
        <v>10.4</v>
      </c>
      <c r="F127" s="163">
        <v>11</v>
      </c>
      <c r="G127" s="164">
        <v>12.7115833333333</v>
      </c>
      <c r="H127" s="134">
        <v>13.3</v>
      </c>
      <c r="I127" s="134">
        <v>13.803446110453439</v>
      </c>
    </row>
    <row r="128" spans="2:9" ht="15.75" customHeight="1">
      <c r="B128" s="150"/>
      <c r="C128" s="155" t="s">
        <v>69</v>
      </c>
      <c r="D128" s="156" t="s">
        <v>31</v>
      </c>
      <c r="E128" s="140" t="s">
        <v>62</v>
      </c>
      <c r="F128" s="140" t="s">
        <v>62</v>
      </c>
      <c r="G128" s="140" t="s">
        <v>62</v>
      </c>
      <c r="H128" s="132">
        <v>68.900000000000006</v>
      </c>
      <c r="I128" s="132">
        <v>72.596027058744895</v>
      </c>
    </row>
    <row r="129" spans="2:9" ht="15.75" customHeight="1">
      <c r="B129" s="165"/>
      <c r="C129" s="158" t="s">
        <v>73</v>
      </c>
      <c r="D129" s="156" t="s">
        <v>15</v>
      </c>
      <c r="E129" s="35">
        <v>6007</v>
      </c>
      <c r="F129" s="35">
        <v>6974</v>
      </c>
      <c r="G129" s="160">
        <v>8433</v>
      </c>
      <c r="H129" s="160">
        <v>4396</v>
      </c>
      <c r="I129" s="160">
        <v>4268</v>
      </c>
    </row>
    <row r="130" spans="2:9" ht="12" customHeight="1">
      <c r="B130" s="166" t="s">
        <v>74</v>
      </c>
      <c r="C130" s="5"/>
      <c r="F130" s="3"/>
    </row>
    <row r="131" spans="2:9" ht="12" customHeight="1">
      <c r="B131" s="166" t="s">
        <v>75</v>
      </c>
      <c r="C131" s="5"/>
      <c r="F131" s="3"/>
    </row>
    <row r="132" spans="2:9" ht="12" customHeight="1">
      <c r="B132" s="166" t="s">
        <v>167</v>
      </c>
      <c r="C132" s="5"/>
      <c r="F132" s="3"/>
    </row>
    <row r="133" spans="2:9" ht="15" customHeight="1">
      <c r="B133" s="167"/>
      <c r="C133" s="167"/>
      <c r="D133" s="12"/>
      <c r="E133" s="168"/>
      <c r="F133" s="168"/>
      <c r="G133" s="168"/>
      <c r="H133" s="168"/>
    </row>
    <row r="134" spans="2:9" ht="15" customHeight="1">
      <c r="B134" s="18" t="s">
        <v>76</v>
      </c>
      <c r="C134" s="63"/>
      <c r="D134" s="20" t="s">
        <v>8</v>
      </c>
      <c r="E134" s="21" t="s">
        <v>9</v>
      </c>
      <c r="F134" s="22" t="s">
        <v>10</v>
      </c>
      <c r="G134" s="22" t="s">
        <v>11</v>
      </c>
      <c r="H134" s="22" t="s">
        <v>12</v>
      </c>
      <c r="I134" s="22" t="s">
        <v>13</v>
      </c>
    </row>
    <row r="135" spans="2:9" ht="15" customHeight="1">
      <c r="B135" s="169" t="s">
        <v>16</v>
      </c>
      <c r="C135" s="24" t="s">
        <v>77</v>
      </c>
      <c r="D135" s="319" t="s">
        <v>15</v>
      </c>
      <c r="E135" s="26">
        <v>93</v>
      </c>
      <c r="F135" s="26">
        <v>241</v>
      </c>
      <c r="G135" s="26">
        <v>243</v>
      </c>
      <c r="H135" s="26">
        <v>322</v>
      </c>
      <c r="I135" s="26">
        <v>236</v>
      </c>
    </row>
    <row r="136" spans="2:9" ht="15" customHeight="1">
      <c r="B136" s="170"/>
      <c r="C136" s="171" t="s">
        <v>78</v>
      </c>
      <c r="D136" s="309"/>
      <c r="E136" s="262" t="s">
        <v>36</v>
      </c>
      <c r="F136" s="262" t="s">
        <v>36</v>
      </c>
      <c r="G136" s="262" t="s">
        <v>36</v>
      </c>
      <c r="H136" s="263">
        <v>34</v>
      </c>
      <c r="I136" s="263">
        <v>51</v>
      </c>
    </row>
    <row r="137" spans="2:9" ht="15" customHeight="1">
      <c r="B137" s="172"/>
      <c r="C137" s="173" t="s">
        <v>79</v>
      </c>
      <c r="D137" s="309"/>
      <c r="E137" s="264" t="s">
        <v>36</v>
      </c>
      <c r="F137" s="264" t="s">
        <v>36</v>
      </c>
      <c r="G137" s="264" t="s">
        <v>36</v>
      </c>
      <c r="H137" s="264">
        <v>18</v>
      </c>
      <c r="I137" s="264">
        <v>27</v>
      </c>
    </row>
    <row r="138" spans="2:9" ht="15" customHeight="1">
      <c r="B138" s="170"/>
      <c r="C138" s="171" t="s">
        <v>80</v>
      </c>
      <c r="D138" s="309"/>
      <c r="E138" s="262" t="s">
        <v>36</v>
      </c>
      <c r="F138" s="262" t="s">
        <v>36</v>
      </c>
      <c r="G138" s="262" t="s">
        <v>36</v>
      </c>
      <c r="H138" s="263">
        <v>201</v>
      </c>
      <c r="I138" s="263">
        <v>114</v>
      </c>
    </row>
    <row r="139" spans="2:9" ht="15" customHeight="1">
      <c r="B139" s="174"/>
      <c r="C139" s="173" t="s">
        <v>81</v>
      </c>
      <c r="D139" s="310"/>
      <c r="E139" s="264" t="s">
        <v>36</v>
      </c>
      <c r="F139" s="264" t="s">
        <v>36</v>
      </c>
      <c r="G139" s="264" t="s">
        <v>36</v>
      </c>
      <c r="H139" s="264">
        <v>69</v>
      </c>
      <c r="I139" s="264">
        <v>44</v>
      </c>
    </row>
    <row r="140" spans="2:9" ht="15" customHeight="1">
      <c r="B140" s="174"/>
      <c r="C140" s="24" t="s">
        <v>82</v>
      </c>
      <c r="D140" s="25" t="s">
        <v>31</v>
      </c>
      <c r="E140" s="175" t="s">
        <v>36</v>
      </c>
      <c r="F140" s="175" t="s">
        <v>36</v>
      </c>
      <c r="G140" s="175" t="s">
        <v>36</v>
      </c>
      <c r="H140" s="132">
        <v>27</v>
      </c>
      <c r="I140" s="176">
        <v>30</v>
      </c>
    </row>
    <row r="141" spans="2:9" ht="15" customHeight="1">
      <c r="B141" s="174"/>
      <c r="C141" s="177" t="s">
        <v>83</v>
      </c>
      <c r="D141" s="319" t="s">
        <v>84</v>
      </c>
      <c r="E141" s="175" t="s">
        <v>36</v>
      </c>
      <c r="F141" s="175" t="s">
        <v>36</v>
      </c>
      <c r="G141" s="175" t="s">
        <v>36</v>
      </c>
      <c r="H141" s="175">
        <v>32.700000000000003</v>
      </c>
      <c r="I141" s="178">
        <v>40</v>
      </c>
    </row>
    <row r="142" spans="2:9" ht="15" customHeight="1">
      <c r="B142" s="179"/>
      <c r="C142" s="171" t="s">
        <v>18</v>
      </c>
      <c r="D142" s="309"/>
      <c r="E142" s="265" t="s">
        <v>36</v>
      </c>
      <c r="F142" s="265" t="s">
        <v>36</v>
      </c>
      <c r="G142" s="265" t="s">
        <v>36</v>
      </c>
      <c r="H142" s="266">
        <v>33.270000000000003</v>
      </c>
      <c r="I142" s="266">
        <v>42.1</v>
      </c>
    </row>
    <row r="143" spans="2:9" ht="15" customHeight="1">
      <c r="B143" s="174"/>
      <c r="C143" s="129" t="s">
        <v>23</v>
      </c>
      <c r="D143" s="310"/>
      <c r="E143" s="267" t="s">
        <v>36</v>
      </c>
      <c r="F143" s="267" t="s">
        <v>36</v>
      </c>
      <c r="G143" s="267" t="s">
        <v>36</v>
      </c>
      <c r="H143" s="267">
        <v>31.15</v>
      </c>
      <c r="I143" s="267">
        <v>35.1</v>
      </c>
    </row>
    <row r="144" spans="2:9" ht="15" customHeight="1">
      <c r="B144" s="174"/>
      <c r="C144" s="180" t="s">
        <v>85</v>
      </c>
      <c r="D144" s="308" t="s">
        <v>31</v>
      </c>
      <c r="E144" s="175">
        <v>87.02</v>
      </c>
      <c r="F144" s="175">
        <v>82.5</v>
      </c>
      <c r="G144" s="175">
        <v>79.3</v>
      </c>
      <c r="H144" s="175">
        <v>89.45</v>
      </c>
      <c r="I144" s="178">
        <v>83.1</v>
      </c>
    </row>
    <row r="145" spans="2:9" ht="15" customHeight="1">
      <c r="B145" s="174"/>
      <c r="C145" s="171" t="s">
        <v>18</v>
      </c>
      <c r="D145" s="309"/>
      <c r="E145" s="266">
        <v>88.54</v>
      </c>
      <c r="F145" s="266">
        <v>89.3</v>
      </c>
      <c r="G145" s="266">
        <v>78.8</v>
      </c>
      <c r="H145" s="266">
        <v>89.34</v>
      </c>
      <c r="I145" s="266">
        <v>90.3</v>
      </c>
    </row>
    <row r="146" spans="2:9" ht="15" customHeight="1">
      <c r="B146" s="174"/>
      <c r="C146" s="181" t="s">
        <v>23</v>
      </c>
      <c r="D146" s="309"/>
      <c r="E146" s="267">
        <v>82.35</v>
      </c>
      <c r="F146" s="267">
        <v>69.2</v>
      </c>
      <c r="G146" s="267">
        <v>80.599999999999994</v>
      </c>
      <c r="H146" s="267">
        <v>89.77</v>
      </c>
      <c r="I146" s="267">
        <v>66</v>
      </c>
    </row>
    <row r="147" spans="2:9" ht="15" customHeight="1">
      <c r="B147" s="174"/>
      <c r="C147" s="129" t="s">
        <v>86</v>
      </c>
      <c r="D147" s="310"/>
      <c r="E147" s="175">
        <v>95.63</v>
      </c>
      <c r="F147" s="175">
        <v>91.6</v>
      </c>
      <c r="G147" s="175">
        <v>84.4</v>
      </c>
      <c r="H147" s="175">
        <v>92.9</v>
      </c>
      <c r="I147" s="178">
        <v>95.6</v>
      </c>
    </row>
    <row r="148" spans="2:9" ht="15" customHeight="1">
      <c r="B148" s="182" t="s">
        <v>87</v>
      </c>
      <c r="C148" s="183" t="s">
        <v>88</v>
      </c>
      <c r="D148" s="184" t="s">
        <v>15</v>
      </c>
      <c r="E148" s="26">
        <v>460</v>
      </c>
      <c r="F148" s="26">
        <v>281</v>
      </c>
      <c r="G148" s="185">
        <v>158</v>
      </c>
      <c r="H148" s="185">
        <v>139</v>
      </c>
      <c r="I148" s="186">
        <v>177</v>
      </c>
    </row>
    <row r="149" spans="2:9" ht="15" customHeight="1">
      <c r="B149" s="174"/>
      <c r="C149" s="180" t="s">
        <v>89</v>
      </c>
      <c r="D149" s="308" t="s">
        <v>31</v>
      </c>
      <c r="E149" s="175">
        <v>89.31</v>
      </c>
      <c r="F149" s="175">
        <v>88.7931034482759</v>
      </c>
      <c r="G149" s="175">
        <v>81.5</v>
      </c>
      <c r="H149" s="175">
        <v>80.900000000000006</v>
      </c>
      <c r="I149" s="175">
        <v>88.297872340425499</v>
      </c>
    </row>
    <row r="150" spans="2:9" ht="15" customHeight="1">
      <c r="B150" s="174"/>
      <c r="C150" s="171" t="s">
        <v>18</v>
      </c>
      <c r="D150" s="309"/>
      <c r="E150" s="266">
        <v>90.86</v>
      </c>
      <c r="F150" s="266">
        <v>90.960451977401107</v>
      </c>
      <c r="G150" s="266">
        <v>83</v>
      </c>
      <c r="H150" s="266">
        <v>89.1</v>
      </c>
      <c r="I150" s="266">
        <v>83.673469387755105</v>
      </c>
    </row>
    <row r="151" spans="2:9" ht="15" customHeight="1">
      <c r="B151" s="174"/>
      <c r="C151" s="171" t="s">
        <v>23</v>
      </c>
      <c r="D151" s="309"/>
      <c r="E151" s="267">
        <v>87.5</v>
      </c>
      <c r="F151" s="267">
        <v>86.549707602339197</v>
      </c>
      <c r="G151" s="267">
        <v>80.599999999999994</v>
      </c>
      <c r="H151" s="267">
        <v>71.3</v>
      </c>
      <c r="I151" s="267">
        <v>93.3333333333333</v>
      </c>
    </row>
    <row r="152" spans="2:9" ht="15" customHeight="1">
      <c r="B152" s="187"/>
      <c r="C152" s="129" t="s">
        <v>86</v>
      </c>
      <c r="D152" s="310"/>
      <c r="E152" s="175">
        <v>90.78</v>
      </c>
      <c r="F152" s="175">
        <v>93</v>
      </c>
      <c r="G152" s="175">
        <v>87.1</v>
      </c>
      <c r="H152" s="175">
        <v>86.8</v>
      </c>
      <c r="I152" s="175">
        <v>93.442622950819697</v>
      </c>
    </row>
    <row r="153" spans="2:9" ht="13" customHeight="1">
      <c r="B153" s="268" t="s">
        <v>90</v>
      </c>
      <c r="C153" s="268"/>
      <c r="D153" s="268"/>
      <c r="E153" s="268"/>
      <c r="F153" s="268"/>
      <c r="G153" s="268"/>
      <c r="H153" s="268"/>
      <c r="I153" s="268"/>
    </row>
    <row r="154" spans="2:9" ht="13" customHeight="1">
      <c r="B154" s="311" t="s">
        <v>91</v>
      </c>
      <c r="C154" s="311"/>
      <c r="D154" s="311"/>
      <c r="E154" s="311"/>
      <c r="F154" s="311"/>
      <c r="G154" s="311"/>
      <c r="H154" s="311"/>
      <c r="I154" s="311"/>
    </row>
    <row r="155" spans="2:9" ht="15" customHeight="1">
      <c r="B155" s="189"/>
      <c r="C155" s="189"/>
      <c r="D155" s="190"/>
      <c r="E155" s="191"/>
      <c r="F155" s="191"/>
      <c r="G155" s="191"/>
      <c r="H155" s="191"/>
      <c r="I155" s="191"/>
    </row>
    <row r="156" spans="2:9" ht="15" customHeight="1">
      <c r="B156" s="18" t="s">
        <v>92</v>
      </c>
      <c r="C156" s="63"/>
      <c r="D156" s="20" t="s">
        <v>8</v>
      </c>
      <c r="E156" s="21" t="s">
        <v>9</v>
      </c>
      <c r="F156" s="22" t="s">
        <v>10</v>
      </c>
      <c r="G156" s="22" t="s">
        <v>11</v>
      </c>
      <c r="H156" s="22" t="s">
        <v>12</v>
      </c>
      <c r="I156" s="22" t="s">
        <v>13</v>
      </c>
    </row>
    <row r="157" spans="2:9" ht="15" customHeight="1">
      <c r="B157" s="48" t="s">
        <v>93</v>
      </c>
      <c r="C157" s="192"/>
      <c r="D157" s="92" t="s">
        <v>94</v>
      </c>
      <c r="E157" s="26" t="s">
        <v>62</v>
      </c>
      <c r="F157" s="26" t="s">
        <v>62</v>
      </c>
      <c r="G157" s="34">
        <v>9652126</v>
      </c>
      <c r="H157" s="36">
        <v>10410683</v>
      </c>
      <c r="I157" s="36">
        <v>10459502</v>
      </c>
    </row>
    <row r="158" spans="2:9" ht="15" customHeight="1">
      <c r="B158" s="193"/>
      <c r="C158" s="194"/>
      <c r="F158" s="72"/>
      <c r="G158" s="72"/>
      <c r="H158" s="72"/>
      <c r="I158" s="72"/>
    </row>
    <row r="159" spans="2:9" ht="15" customHeight="1">
      <c r="B159" s="18" t="s">
        <v>95</v>
      </c>
      <c r="C159" s="63"/>
      <c r="D159" s="20" t="s">
        <v>8</v>
      </c>
      <c r="E159" s="21" t="s">
        <v>9</v>
      </c>
      <c r="F159" s="22" t="s">
        <v>10</v>
      </c>
      <c r="G159" s="22" t="s">
        <v>11</v>
      </c>
      <c r="H159" s="22" t="s">
        <v>12</v>
      </c>
      <c r="I159" s="22" t="s">
        <v>13</v>
      </c>
    </row>
    <row r="160" spans="2:9" ht="14">
      <c r="B160" s="182" t="s">
        <v>96</v>
      </c>
      <c r="C160" s="192" t="s">
        <v>50</v>
      </c>
      <c r="D160" s="308" t="s">
        <v>31</v>
      </c>
      <c r="E160" s="26" t="s">
        <v>62</v>
      </c>
      <c r="F160" s="26" t="s">
        <v>62</v>
      </c>
      <c r="G160" s="178">
        <v>70.7</v>
      </c>
      <c r="H160" s="195">
        <v>77.099999999999994</v>
      </c>
      <c r="I160" s="195">
        <v>71.400000000000006</v>
      </c>
    </row>
    <row r="161" spans="2:9" ht="15" customHeight="1">
      <c r="B161" s="179"/>
      <c r="C161" s="196" t="s">
        <v>97</v>
      </c>
      <c r="D161" s="309"/>
      <c r="E161" s="26" t="s">
        <v>62</v>
      </c>
      <c r="F161" s="26" t="s">
        <v>62</v>
      </c>
      <c r="G161" s="178">
        <v>70.5</v>
      </c>
      <c r="H161" s="195">
        <v>76.400000000000006</v>
      </c>
      <c r="I161" s="195">
        <v>70.400000000000006</v>
      </c>
    </row>
    <row r="162" spans="2:9" ht="15" customHeight="1">
      <c r="B162" s="197"/>
      <c r="C162" s="196" t="s">
        <v>98</v>
      </c>
      <c r="D162" s="310"/>
      <c r="E162" s="26" t="s">
        <v>62</v>
      </c>
      <c r="F162" s="26" t="s">
        <v>62</v>
      </c>
      <c r="G162" s="178">
        <v>64.3</v>
      </c>
      <c r="H162" s="195">
        <v>72</v>
      </c>
      <c r="I162" s="195">
        <v>70.599999999999994</v>
      </c>
    </row>
    <row r="163" spans="2:9" ht="15" customHeight="1">
      <c r="B163" s="198"/>
      <c r="C163" s="198"/>
      <c r="D163" s="190"/>
      <c r="E163" s="199"/>
      <c r="F163" s="199"/>
      <c r="G163" s="199"/>
      <c r="H163" s="199"/>
      <c r="I163" s="199"/>
    </row>
    <row r="164" spans="2:9" ht="16" customHeight="1">
      <c r="B164" s="18" t="s">
        <v>99</v>
      </c>
      <c r="C164" s="63"/>
      <c r="D164" s="20" t="s">
        <v>8</v>
      </c>
      <c r="E164" s="21" t="s">
        <v>9</v>
      </c>
      <c r="F164" s="22" t="s">
        <v>10</v>
      </c>
      <c r="G164" s="22" t="s">
        <v>11</v>
      </c>
      <c r="H164" s="22" t="s">
        <v>12</v>
      </c>
      <c r="I164" s="22" t="s">
        <v>13</v>
      </c>
    </row>
    <row r="165" spans="2:9" ht="16" customHeight="1">
      <c r="B165" s="58" t="s">
        <v>100</v>
      </c>
      <c r="C165" s="200" t="s">
        <v>101</v>
      </c>
      <c r="D165" s="201" t="s">
        <v>15</v>
      </c>
      <c r="E165" s="60" t="s">
        <v>32</v>
      </c>
      <c r="F165" s="60" t="s">
        <v>32</v>
      </c>
      <c r="G165" s="60">
        <v>4636</v>
      </c>
      <c r="H165" s="87">
        <v>4571</v>
      </c>
      <c r="I165" s="87">
        <v>4453</v>
      </c>
    </row>
    <row r="166" spans="2:9" ht="16" customHeight="1">
      <c r="B166" s="112"/>
      <c r="C166" s="202" t="s">
        <v>102</v>
      </c>
      <c r="D166" s="77" t="s">
        <v>31</v>
      </c>
      <c r="E166" s="60" t="s">
        <v>32</v>
      </c>
      <c r="F166" s="60" t="s">
        <v>32</v>
      </c>
      <c r="G166" s="60">
        <v>69</v>
      </c>
      <c r="H166" s="87">
        <v>68</v>
      </c>
      <c r="I166" s="87">
        <v>68</v>
      </c>
    </row>
    <row r="167" spans="2:9" ht="12.65" customHeight="1">
      <c r="B167" s="203" t="s">
        <v>103</v>
      </c>
      <c r="C167" s="204"/>
      <c r="E167" s="71"/>
      <c r="F167" s="71"/>
      <c r="G167" s="71"/>
      <c r="H167" s="71"/>
      <c r="I167" s="72"/>
    </row>
    <row r="168" spans="2:9" ht="15" customHeight="1">
      <c r="B168" s="188"/>
      <c r="C168" s="188"/>
      <c r="D168" s="190"/>
      <c r="E168" s="199"/>
      <c r="F168" s="199"/>
      <c r="G168" s="199"/>
      <c r="H168" s="199"/>
      <c r="I168" s="199"/>
    </row>
    <row r="169" spans="2:9" ht="15" customHeight="1">
      <c r="B169" s="18" t="s">
        <v>104</v>
      </c>
      <c r="C169" s="63"/>
      <c r="D169" s="20" t="s">
        <v>8</v>
      </c>
      <c r="E169" s="21" t="s">
        <v>9</v>
      </c>
      <c r="F169" s="22" t="s">
        <v>10</v>
      </c>
      <c r="G169" s="22" t="s">
        <v>11</v>
      </c>
      <c r="H169" s="22" t="s">
        <v>105</v>
      </c>
      <c r="I169" s="22" t="s">
        <v>13</v>
      </c>
    </row>
    <row r="170" spans="2:9" ht="15.75" customHeight="1">
      <c r="B170" s="312" t="s">
        <v>14</v>
      </c>
      <c r="C170" s="205" t="s">
        <v>106</v>
      </c>
      <c r="D170" s="314" t="s">
        <v>107</v>
      </c>
      <c r="E170" s="206">
        <v>730544</v>
      </c>
      <c r="F170" s="206">
        <v>868867</v>
      </c>
      <c r="G170" s="207">
        <v>881923</v>
      </c>
      <c r="H170" s="208">
        <v>925752</v>
      </c>
      <c r="I170" s="209">
        <v>997332</v>
      </c>
    </row>
    <row r="171" spans="2:9" ht="15.75" customHeight="1">
      <c r="B171" s="312"/>
      <c r="C171" s="210" t="s">
        <v>108</v>
      </c>
      <c r="D171" s="315"/>
      <c r="E171" s="206">
        <v>357032</v>
      </c>
      <c r="F171" s="206">
        <v>405399</v>
      </c>
      <c r="G171" s="207">
        <v>420547</v>
      </c>
      <c r="H171" s="209">
        <v>466758</v>
      </c>
      <c r="I171" s="209">
        <v>495654</v>
      </c>
    </row>
    <row r="172" spans="2:9" ht="15.75" customHeight="1">
      <c r="B172" s="312"/>
      <c r="C172" s="211" t="s">
        <v>109</v>
      </c>
      <c r="D172" s="316"/>
      <c r="E172" s="206">
        <v>213793</v>
      </c>
      <c r="F172" s="206">
        <v>227191</v>
      </c>
      <c r="G172" s="207">
        <v>230325</v>
      </c>
      <c r="H172" s="212">
        <v>261625</v>
      </c>
      <c r="I172" s="212">
        <v>283753</v>
      </c>
    </row>
    <row r="173" spans="2:9" ht="15.75" customHeight="1">
      <c r="B173" s="313"/>
      <c r="C173" s="211" t="s">
        <v>110</v>
      </c>
      <c r="D173" s="213" t="s">
        <v>31</v>
      </c>
      <c r="E173" s="214">
        <v>2.7</v>
      </c>
      <c r="F173" s="214">
        <v>3</v>
      </c>
      <c r="G173" s="175">
        <v>3</v>
      </c>
      <c r="H173" s="214">
        <v>2.75</v>
      </c>
      <c r="I173" s="214">
        <v>2.76</v>
      </c>
    </row>
    <row r="174" spans="2:9" ht="15" customHeight="1">
      <c r="B174" s="305" t="s">
        <v>111</v>
      </c>
      <c r="C174" s="306"/>
      <c r="D174" s="306"/>
      <c r="E174" s="306"/>
      <c r="F174" s="199"/>
      <c r="G174" s="199"/>
      <c r="H174" s="199"/>
      <c r="I174" s="199"/>
    </row>
    <row r="175" spans="2:9" ht="15" customHeight="1">
      <c r="B175" s="215"/>
      <c r="C175" s="216"/>
      <c r="D175" s="217"/>
      <c r="E175" s="218"/>
      <c r="F175" s="199"/>
      <c r="G175" s="199"/>
      <c r="H175" s="199"/>
      <c r="I175" s="199"/>
    </row>
    <row r="176" spans="2:9" ht="15" customHeight="1">
      <c r="B176" s="18" t="s">
        <v>112</v>
      </c>
      <c r="C176" s="54"/>
      <c r="D176" s="20" t="s">
        <v>8</v>
      </c>
      <c r="E176" s="21" t="s">
        <v>9</v>
      </c>
      <c r="F176" s="22" t="s">
        <v>10</v>
      </c>
      <c r="G176" s="22" t="s">
        <v>11</v>
      </c>
      <c r="H176" s="22" t="s">
        <v>12</v>
      </c>
      <c r="I176" s="22" t="s">
        <v>13</v>
      </c>
    </row>
    <row r="177" spans="1:9" ht="15" customHeight="1">
      <c r="B177" s="55" t="s">
        <v>16</v>
      </c>
      <c r="C177" s="64" t="s">
        <v>113</v>
      </c>
      <c r="D177" s="25" t="s">
        <v>67</v>
      </c>
      <c r="E177" s="60" t="s">
        <v>32</v>
      </c>
      <c r="F177" s="60" t="s">
        <v>32</v>
      </c>
      <c r="G177" s="60" t="s">
        <v>32</v>
      </c>
      <c r="H177" s="219">
        <v>15.5</v>
      </c>
      <c r="I177" s="219">
        <v>19.8</v>
      </c>
    </row>
    <row r="178" spans="1:9" ht="15" customHeight="1">
      <c r="B178" s="220"/>
      <c r="C178" s="221" t="s">
        <v>114</v>
      </c>
      <c r="D178" s="156" t="s">
        <v>94</v>
      </c>
      <c r="E178" s="60" t="s">
        <v>32</v>
      </c>
      <c r="F178" s="60" t="s">
        <v>32</v>
      </c>
      <c r="G178" s="60" t="s">
        <v>32</v>
      </c>
      <c r="H178" s="27">
        <v>103437</v>
      </c>
      <c r="I178" s="27">
        <v>80997</v>
      </c>
    </row>
    <row r="179" spans="1:9" ht="15" customHeight="1">
      <c r="B179" s="188"/>
      <c r="C179" s="188"/>
      <c r="D179" s="190"/>
      <c r="E179" s="72"/>
      <c r="F179" s="72"/>
      <c r="G179" s="72"/>
      <c r="H179" s="72"/>
      <c r="I179" s="222"/>
    </row>
    <row r="180" spans="1:9" ht="27" customHeight="1">
      <c r="B180" s="188"/>
      <c r="C180" s="188"/>
      <c r="D180" s="190"/>
      <c r="E180" s="199"/>
      <c r="F180" s="199"/>
      <c r="G180" s="199"/>
      <c r="H180" s="199"/>
      <c r="I180" s="199"/>
    </row>
    <row r="181" spans="1:9" ht="16.5" customHeight="1">
      <c r="A181" s="223"/>
      <c r="B181" s="307" t="s">
        <v>115</v>
      </c>
      <c r="C181" s="307"/>
      <c r="D181" s="307"/>
      <c r="E181" s="307"/>
      <c r="F181" s="307"/>
      <c r="G181" s="307"/>
      <c r="H181" s="307"/>
      <c r="I181" s="307"/>
    </row>
    <row r="182" spans="1:9" ht="18">
      <c r="A182" s="223"/>
      <c r="B182" s="298" t="s">
        <v>116</v>
      </c>
      <c r="C182" s="298"/>
      <c r="D182" s="298"/>
      <c r="E182" s="298"/>
      <c r="F182" s="298"/>
      <c r="G182" s="298"/>
      <c r="H182" s="298"/>
      <c r="I182" s="5"/>
    </row>
    <row r="183" spans="1:9" ht="18">
      <c r="A183" s="223"/>
      <c r="B183" s="298" t="s">
        <v>117</v>
      </c>
      <c r="C183" s="298"/>
      <c r="D183" s="298"/>
      <c r="E183" s="298"/>
      <c r="F183" s="298"/>
      <c r="G183" s="298"/>
      <c r="H183" s="298"/>
      <c r="I183" s="5"/>
    </row>
    <row r="184" spans="1:9" ht="18">
      <c r="A184" s="223"/>
      <c r="B184" s="298" t="s">
        <v>118</v>
      </c>
      <c r="C184" s="298"/>
      <c r="D184" s="298"/>
      <c r="E184" s="298"/>
      <c r="F184" s="298"/>
      <c r="G184" s="298"/>
      <c r="H184" s="298"/>
      <c r="I184" s="5"/>
    </row>
    <row r="185" spans="1:9" ht="18">
      <c r="A185" s="223"/>
      <c r="B185" s="298" t="s">
        <v>119</v>
      </c>
      <c r="C185" s="298"/>
      <c r="D185" s="298"/>
      <c r="E185" s="298"/>
      <c r="F185" s="298"/>
      <c r="G185" s="298"/>
      <c r="H185" s="298"/>
      <c r="I185" s="5"/>
    </row>
    <row r="186" spans="1:9" ht="13.15" customHeight="1">
      <c r="A186" s="223"/>
      <c r="B186" s="117" t="s">
        <v>120</v>
      </c>
      <c r="C186" s="225"/>
      <c r="D186" s="225"/>
      <c r="E186" s="225"/>
      <c r="F186" s="225"/>
      <c r="G186" s="225"/>
      <c r="H186" s="225"/>
      <c r="I186" s="5"/>
    </row>
    <row r="187" spans="1:9" ht="13.15" customHeight="1">
      <c r="A187" s="223"/>
      <c r="B187" s="297" t="s">
        <v>121</v>
      </c>
      <c r="C187" s="297"/>
      <c r="D187" s="297"/>
      <c r="E187" s="297"/>
      <c r="F187" s="297"/>
      <c r="G187" s="297"/>
      <c r="H187" s="297"/>
      <c r="I187" s="5"/>
    </row>
    <row r="188" spans="1:9" ht="18">
      <c r="A188" s="223"/>
      <c r="B188" s="298" t="s">
        <v>122</v>
      </c>
      <c r="C188" s="298"/>
      <c r="D188" s="298"/>
      <c r="E188" s="298"/>
      <c r="F188" s="298"/>
      <c r="G188" s="298"/>
      <c r="H188" s="298"/>
      <c r="I188" s="5"/>
    </row>
    <row r="189" spans="1:9" ht="18">
      <c r="A189" s="223"/>
      <c r="B189" s="298"/>
      <c r="C189" s="298"/>
      <c r="D189" s="298"/>
      <c r="E189" s="298"/>
      <c r="F189" s="298"/>
      <c r="G189" s="298"/>
      <c r="H189" s="298"/>
      <c r="I189" s="5"/>
    </row>
    <row r="190" spans="1:9" ht="15" customHeight="1">
      <c r="A190" s="223"/>
      <c r="B190" s="288" t="s">
        <v>123</v>
      </c>
      <c r="C190" s="288"/>
      <c r="D190" s="9"/>
      <c r="E190" s="9"/>
      <c r="F190" s="9"/>
      <c r="G190" s="224"/>
      <c r="H190" s="224"/>
      <c r="I190" s="5"/>
    </row>
    <row r="191" spans="1:9" ht="18">
      <c r="A191" s="223"/>
      <c r="B191" s="299" t="s">
        <v>124</v>
      </c>
      <c r="C191" s="300"/>
      <c r="D191" s="300"/>
      <c r="E191" s="301"/>
      <c r="F191" s="302" t="s">
        <v>125</v>
      </c>
      <c r="G191" s="301"/>
      <c r="H191" s="303" t="s">
        <v>126</v>
      </c>
      <c r="I191" s="304"/>
    </row>
    <row r="192" spans="1:9" ht="18">
      <c r="A192" s="223"/>
      <c r="B192" s="289" t="s">
        <v>127</v>
      </c>
      <c r="C192" s="290"/>
      <c r="D192" s="290"/>
      <c r="E192" s="291"/>
      <c r="F192" s="292" t="s">
        <v>128</v>
      </c>
      <c r="G192" s="293"/>
      <c r="H192" s="294">
        <v>2009</v>
      </c>
      <c r="I192" s="294"/>
    </row>
    <row r="193" spans="1:9" ht="18">
      <c r="A193" s="223"/>
      <c r="B193" s="269" t="s">
        <v>129</v>
      </c>
      <c r="C193" s="270"/>
      <c r="D193" s="270"/>
      <c r="E193" s="271"/>
      <c r="F193" s="292" t="s">
        <v>128</v>
      </c>
      <c r="G193" s="293"/>
      <c r="H193" s="294">
        <v>2011</v>
      </c>
      <c r="I193" s="294"/>
    </row>
    <row r="194" spans="1:9" ht="21.75" customHeight="1">
      <c r="A194" s="223"/>
      <c r="B194" s="269" t="s">
        <v>130</v>
      </c>
      <c r="C194" s="270"/>
      <c r="D194" s="270"/>
      <c r="E194" s="271"/>
      <c r="F194" s="295" t="s">
        <v>131</v>
      </c>
      <c r="G194" s="296"/>
      <c r="H194" s="294">
        <v>2015</v>
      </c>
      <c r="I194" s="294"/>
    </row>
    <row r="195" spans="1:9" ht="18">
      <c r="A195" s="223"/>
      <c r="B195" s="269" t="s">
        <v>132</v>
      </c>
      <c r="C195" s="270"/>
      <c r="D195" s="270"/>
      <c r="E195" s="271"/>
      <c r="F195" s="292" t="s">
        <v>133</v>
      </c>
      <c r="G195" s="293"/>
      <c r="H195" s="294">
        <v>2020</v>
      </c>
      <c r="I195" s="294"/>
    </row>
    <row r="196" spans="1:9" ht="18">
      <c r="A196" s="223"/>
      <c r="B196" s="289" t="s">
        <v>134</v>
      </c>
      <c r="C196" s="290"/>
      <c r="D196" s="290"/>
      <c r="E196" s="291"/>
      <c r="F196" s="292" t="s">
        <v>133</v>
      </c>
      <c r="G196" s="293"/>
      <c r="H196" s="294">
        <v>2020</v>
      </c>
      <c r="I196" s="294"/>
    </row>
    <row r="197" spans="1:9" ht="18">
      <c r="A197" s="223"/>
      <c r="B197" s="269" t="s">
        <v>135</v>
      </c>
      <c r="C197" s="270"/>
      <c r="D197" s="270"/>
      <c r="E197" s="271"/>
      <c r="F197" s="292" t="s">
        <v>133</v>
      </c>
      <c r="G197" s="293"/>
      <c r="H197" s="294">
        <v>2021</v>
      </c>
      <c r="I197" s="294"/>
    </row>
    <row r="198" spans="1:9" ht="18">
      <c r="A198" s="223"/>
      <c r="B198" s="227" t="s">
        <v>136</v>
      </c>
      <c r="C198" s="228"/>
      <c r="D198" s="228"/>
      <c r="E198" s="228"/>
      <c r="F198" s="228"/>
      <c r="G198" s="224"/>
      <c r="H198" s="224"/>
      <c r="I198" s="5"/>
    </row>
    <row r="199" spans="1:9" ht="18">
      <c r="A199" s="223"/>
      <c r="B199" s="224"/>
      <c r="C199" s="224"/>
      <c r="D199" s="224"/>
      <c r="E199" s="224"/>
      <c r="F199" s="224"/>
      <c r="G199" s="224"/>
      <c r="H199" s="224"/>
      <c r="I199" s="5"/>
    </row>
    <row r="200" spans="1:9" ht="13.15" customHeight="1">
      <c r="B200" s="277" t="s">
        <v>137</v>
      </c>
      <c r="C200" s="277"/>
      <c r="D200" s="229"/>
      <c r="E200" s="229"/>
      <c r="F200" s="229"/>
      <c r="G200" s="229"/>
      <c r="H200" s="229"/>
      <c r="I200" s="5"/>
    </row>
    <row r="201" spans="1:9" ht="15" customHeight="1">
      <c r="B201" s="278"/>
      <c r="C201" s="279"/>
      <c r="D201" s="280"/>
      <c r="E201" s="230" t="s">
        <v>138</v>
      </c>
      <c r="F201" s="230" t="s">
        <v>139</v>
      </c>
      <c r="G201" s="230" t="s">
        <v>140</v>
      </c>
      <c r="H201" s="230" t="s">
        <v>141</v>
      </c>
      <c r="I201" s="231" t="s">
        <v>13</v>
      </c>
    </row>
    <row r="202" spans="1:9" ht="15" customHeight="1">
      <c r="B202" s="284" t="s">
        <v>142</v>
      </c>
      <c r="C202" s="285"/>
      <c r="D202" s="286"/>
      <c r="E202" s="232" t="s">
        <v>143</v>
      </c>
      <c r="F202" s="232" t="s">
        <v>143</v>
      </c>
      <c r="G202" s="232" t="s">
        <v>143</v>
      </c>
      <c r="H202" s="232" t="s">
        <v>143</v>
      </c>
      <c r="I202" s="232" t="s">
        <v>144</v>
      </c>
    </row>
    <row r="203" spans="1:9" ht="15" customHeight="1">
      <c r="B203" s="272" t="s">
        <v>145</v>
      </c>
      <c r="C203" s="273"/>
      <c r="D203" s="274"/>
      <c r="E203" s="232" t="s">
        <v>143</v>
      </c>
      <c r="F203" s="232" t="s">
        <v>143</v>
      </c>
      <c r="G203" s="232" t="s">
        <v>143</v>
      </c>
      <c r="H203" s="232" t="s">
        <v>143</v>
      </c>
      <c r="I203" s="232" t="s">
        <v>144</v>
      </c>
    </row>
    <row r="204" spans="1:9" ht="15" customHeight="1">
      <c r="B204" s="272" t="s">
        <v>146</v>
      </c>
      <c r="C204" s="273"/>
      <c r="D204" s="274"/>
      <c r="E204" s="232" t="s">
        <v>143</v>
      </c>
      <c r="F204" s="232" t="s">
        <v>143</v>
      </c>
      <c r="G204" s="232" t="s">
        <v>143</v>
      </c>
      <c r="H204" s="232" t="s">
        <v>143</v>
      </c>
      <c r="I204" s="232" t="s">
        <v>144</v>
      </c>
    </row>
    <row r="205" spans="1:9" ht="15" customHeight="1">
      <c r="B205" s="272" t="s">
        <v>147</v>
      </c>
      <c r="C205" s="273"/>
      <c r="D205" s="274"/>
      <c r="E205" s="232" t="s">
        <v>143</v>
      </c>
      <c r="F205" s="232" t="s">
        <v>143</v>
      </c>
      <c r="G205" s="232" t="s">
        <v>143</v>
      </c>
      <c r="H205" s="232" t="s">
        <v>143</v>
      </c>
      <c r="I205" s="232" t="s">
        <v>144</v>
      </c>
    </row>
    <row r="206" spans="1:9" ht="15" customHeight="1">
      <c r="B206" s="269" t="s">
        <v>148</v>
      </c>
      <c r="C206" s="270"/>
      <c r="D206" s="271"/>
      <c r="E206" s="226" t="s">
        <v>143</v>
      </c>
      <c r="F206" s="226" t="s">
        <v>143</v>
      </c>
      <c r="G206" s="226" t="s">
        <v>143</v>
      </c>
      <c r="H206" s="226" t="s">
        <v>143</v>
      </c>
      <c r="I206" s="226" t="s">
        <v>144</v>
      </c>
    </row>
    <row r="207" spans="1:9" ht="15" customHeight="1">
      <c r="B207" s="272" t="s">
        <v>149</v>
      </c>
      <c r="C207" s="273"/>
      <c r="D207" s="274"/>
      <c r="E207" s="232" t="s">
        <v>143</v>
      </c>
      <c r="F207" s="232" t="s">
        <v>143</v>
      </c>
      <c r="G207" s="232" t="s">
        <v>143</v>
      </c>
      <c r="H207" s="232" t="s">
        <v>143</v>
      </c>
      <c r="I207" s="232" t="s">
        <v>144</v>
      </c>
    </row>
    <row r="208" spans="1:9" s="233" customFormat="1" ht="15.4" customHeight="1">
      <c r="B208" s="275" t="s">
        <v>150</v>
      </c>
      <c r="C208" s="268"/>
      <c r="D208" s="268"/>
      <c r="E208" s="268"/>
      <c r="F208" s="268"/>
      <c r="G208" s="268"/>
      <c r="H208" s="268"/>
    </row>
    <row r="209" spans="1:9" ht="15" customHeight="1">
      <c r="B209" s="234" t="s">
        <v>151</v>
      </c>
      <c r="C209" s="235"/>
      <c r="D209" s="229"/>
      <c r="E209" s="229"/>
      <c r="F209" s="229"/>
      <c r="G209" s="229"/>
      <c r="H209" s="229"/>
      <c r="I209" s="5"/>
    </row>
    <row r="210" spans="1:9" ht="18">
      <c r="A210" s="223"/>
      <c r="B210" s="223"/>
      <c r="C210" s="223"/>
      <c r="D210" s="223"/>
      <c r="E210" s="223"/>
      <c r="F210" s="223"/>
      <c r="G210" s="223"/>
      <c r="H210" s="223"/>
      <c r="I210" s="5"/>
    </row>
    <row r="211" spans="1:9" ht="14.65" customHeight="1">
      <c r="A211" s="223"/>
      <c r="B211" s="287" t="s">
        <v>152</v>
      </c>
      <c r="C211" s="288"/>
      <c r="D211"/>
      <c r="E211" s="235"/>
      <c r="F211" s="229"/>
      <c r="G211" s="229"/>
      <c r="H211" s="229"/>
      <c r="I211" s="5"/>
    </row>
    <row r="212" spans="1:9" ht="15" customHeight="1">
      <c r="B212" s="278"/>
      <c r="C212" s="279"/>
      <c r="D212" s="280"/>
      <c r="E212" s="230" t="s">
        <v>138</v>
      </c>
      <c r="F212" s="230" t="s">
        <v>139</v>
      </c>
      <c r="G212" s="230" t="s">
        <v>140</v>
      </c>
      <c r="H212" s="230" t="s">
        <v>141</v>
      </c>
      <c r="I212" s="231" t="s">
        <v>13</v>
      </c>
    </row>
    <row r="213" spans="1:9" ht="15" customHeight="1">
      <c r="B213" s="284" t="s">
        <v>142</v>
      </c>
      <c r="C213" s="285"/>
      <c r="D213" s="286"/>
      <c r="E213" s="226">
        <v>31</v>
      </c>
      <c r="F213" s="26">
        <v>27</v>
      </c>
      <c r="G213" s="26">
        <v>31</v>
      </c>
      <c r="H213" s="26">
        <v>28</v>
      </c>
      <c r="I213" s="26" t="s">
        <v>153</v>
      </c>
    </row>
    <row r="214" spans="1:9" ht="15" customHeight="1">
      <c r="B214" s="272" t="s">
        <v>145</v>
      </c>
      <c r="C214" s="273"/>
      <c r="D214" s="274"/>
      <c r="E214" s="226">
        <v>2</v>
      </c>
      <c r="F214" s="226">
        <v>2</v>
      </c>
      <c r="G214" s="226">
        <v>6</v>
      </c>
      <c r="H214" s="226">
        <v>3</v>
      </c>
      <c r="I214" s="226" t="s">
        <v>154</v>
      </c>
    </row>
    <row r="215" spans="1:9" ht="15" customHeight="1">
      <c r="B215" s="272" t="s">
        <v>146</v>
      </c>
      <c r="C215" s="273"/>
      <c r="D215" s="274"/>
      <c r="E215" s="226">
        <v>4</v>
      </c>
      <c r="F215" s="226">
        <v>12</v>
      </c>
      <c r="G215" s="226">
        <v>2</v>
      </c>
      <c r="H215" s="226">
        <v>8</v>
      </c>
      <c r="I215" s="226" t="s">
        <v>155</v>
      </c>
    </row>
    <row r="216" spans="1:9" ht="15" customHeight="1">
      <c r="B216" s="272" t="s">
        <v>147</v>
      </c>
      <c r="C216" s="273"/>
      <c r="D216" s="274"/>
      <c r="E216" s="226">
        <v>19</v>
      </c>
      <c r="F216" s="226">
        <v>9</v>
      </c>
      <c r="G216" s="226">
        <v>18</v>
      </c>
      <c r="H216" s="226">
        <v>16</v>
      </c>
      <c r="I216" s="226" t="s">
        <v>156</v>
      </c>
    </row>
    <row r="217" spans="1:9" ht="15" customHeight="1">
      <c r="B217" s="269" t="s">
        <v>148</v>
      </c>
      <c r="C217" s="270"/>
      <c r="D217" s="271"/>
      <c r="E217" s="226">
        <v>0</v>
      </c>
      <c r="F217" s="226">
        <v>2</v>
      </c>
      <c r="G217" s="226">
        <v>1</v>
      </c>
      <c r="H217" s="226">
        <v>0</v>
      </c>
      <c r="I217" s="226" t="s">
        <v>157</v>
      </c>
    </row>
    <row r="218" spans="1:9" ht="15" customHeight="1">
      <c r="B218" s="272" t="s">
        <v>149</v>
      </c>
      <c r="C218" s="273"/>
      <c r="D218" s="274"/>
      <c r="E218" s="226">
        <v>6</v>
      </c>
      <c r="F218" s="226">
        <v>2</v>
      </c>
      <c r="G218" s="226">
        <v>4</v>
      </c>
      <c r="H218" s="226">
        <v>1</v>
      </c>
      <c r="I218" s="226" t="s">
        <v>158</v>
      </c>
    </row>
    <row r="219" spans="1:9" ht="11.5">
      <c r="B219" s="275" t="s">
        <v>159</v>
      </c>
      <c r="C219" s="268"/>
      <c r="D219" s="268"/>
      <c r="E219" s="268"/>
      <c r="F219" s="268"/>
      <c r="G219" s="268"/>
      <c r="H219" s="268"/>
      <c r="I219" s="5"/>
    </row>
    <row r="220" spans="1:9" ht="11.5">
      <c r="B220" s="234" t="s">
        <v>160</v>
      </c>
      <c r="C220" s="188"/>
      <c r="D220" s="188"/>
      <c r="E220" s="188"/>
      <c r="F220" s="188"/>
      <c r="G220" s="188"/>
      <c r="H220" s="188"/>
      <c r="I220" s="5"/>
    </row>
    <row r="221" spans="1:9" ht="11.5">
      <c r="B221" s="235"/>
      <c r="C221" s="235"/>
      <c r="D221" s="229"/>
      <c r="E221" s="229"/>
      <c r="F221" s="229"/>
      <c r="G221" s="229"/>
      <c r="H221" s="229"/>
      <c r="I221" s="5"/>
    </row>
    <row r="222" spans="1:9" ht="12.75" customHeight="1">
      <c r="B222" s="281" t="s">
        <v>161</v>
      </c>
      <c r="C222" s="282"/>
      <c r="D222" s="282"/>
      <c r="E222" s="283"/>
      <c r="F222" s="229"/>
      <c r="G222" s="229"/>
      <c r="H222" s="229"/>
      <c r="I222" s="5"/>
    </row>
    <row r="223" spans="1:9" ht="15" customHeight="1">
      <c r="B223" s="278"/>
      <c r="C223" s="279"/>
      <c r="D223" s="280"/>
      <c r="E223" s="230" t="s">
        <v>138</v>
      </c>
      <c r="F223" s="230" t="s">
        <v>139</v>
      </c>
      <c r="G223" s="230" t="s">
        <v>140</v>
      </c>
      <c r="H223" s="230" t="s">
        <v>141</v>
      </c>
      <c r="I223" s="231" t="s">
        <v>13</v>
      </c>
    </row>
    <row r="224" spans="1:9" ht="15" customHeight="1">
      <c r="B224" s="284" t="s">
        <v>142</v>
      </c>
      <c r="C224" s="285"/>
      <c r="D224" s="286"/>
      <c r="E224" s="226">
        <v>0.62</v>
      </c>
      <c r="F224" s="226">
        <v>0.56000000000000005</v>
      </c>
      <c r="G224" s="226">
        <v>0.66</v>
      </c>
      <c r="H224" s="236">
        <v>0.6</v>
      </c>
      <c r="I224" s="237">
        <v>0.68</v>
      </c>
    </row>
    <row r="225" spans="2:9" ht="15" customHeight="1">
      <c r="B225" s="272" t="s">
        <v>145</v>
      </c>
      <c r="C225" s="273"/>
      <c r="D225" s="274"/>
      <c r="E225" s="226">
        <v>7.0000000000000007E-2</v>
      </c>
      <c r="F225" s="226">
        <v>0.08</v>
      </c>
      <c r="G225" s="226">
        <v>0.27</v>
      </c>
      <c r="H225" s="226">
        <v>0.13</v>
      </c>
      <c r="I225" s="237">
        <v>0.05</v>
      </c>
    </row>
    <row r="226" spans="2:9" ht="15" customHeight="1">
      <c r="B226" s="272" t="s">
        <v>146</v>
      </c>
      <c r="C226" s="273"/>
      <c r="D226" s="274"/>
      <c r="E226" s="226">
        <v>0.39</v>
      </c>
      <c r="F226" s="226">
        <v>1.1299999999999999</v>
      </c>
      <c r="G226" s="226">
        <v>0.22</v>
      </c>
      <c r="H226" s="226">
        <v>0.86</v>
      </c>
      <c r="I226" s="237">
        <v>0.49</v>
      </c>
    </row>
    <row r="227" spans="2:9" ht="15" customHeight="1">
      <c r="B227" s="272" t="s">
        <v>147</v>
      </c>
      <c r="C227" s="273"/>
      <c r="D227" s="274"/>
      <c r="E227" s="226">
        <v>2.58</v>
      </c>
      <c r="F227" s="226">
        <v>1.26</v>
      </c>
      <c r="G227" s="226">
        <v>2.33</v>
      </c>
      <c r="H227" s="226">
        <v>2.2200000000000002</v>
      </c>
      <c r="I227" s="237">
        <v>2.58</v>
      </c>
    </row>
    <row r="228" spans="2:9" ht="15" customHeight="1">
      <c r="B228" s="269" t="s">
        <v>148</v>
      </c>
      <c r="C228" s="270"/>
      <c r="D228" s="271"/>
      <c r="E228" s="238">
        <v>0</v>
      </c>
      <c r="F228" s="239">
        <v>1.91</v>
      </c>
      <c r="G228" s="239">
        <v>0.28000000000000003</v>
      </c>
      <c r="H228" s="238">
        <v>0</v>
      </c>
      <c r="I228" s="237">
        <v>0</v>
      </c>
    </row>
    <row r="229" spans="2:9" ht="15" customHeight="1">
      <c r="B229" s="272" t="s">
        <v>149</v>
      </c>
      <c r="C229" s="273"/>
      <c r="D229" s="274"/>
      <c r="E229" s="239">
        <v>1.49</v>
      </c>
      <c r="F229" s="239">
        <v>0.46</v>
      </c>
      <c r="G229" s="239">
        <v>0.92</v>
      </c>
      <c r="H229" s="239">
        <v>0.23</v>
      </c>
      <c r="I229" s="237">
        <v>1.65</v>
      </c>
    </row>
    <row r="230" spans="2:9" ht="24.4" customHeight="1">
      <c r="B230" s="275" t="s">
        <v>162</v>
      </c>
      <c r="C230" s="268"/>
      <c r="D230" s="268"/>
      <c r="E230" s="268"/>
      <c r="F230" s="268"/>
      <c r="G230" s="268"/>
      <c r="H230" s="268"/>
      <c r="I230" s="5"/>
    </row>
    <row r="231" spans="2:9" ht="18">
      <c r="B231" s="235"/>
      <c r="C231" s="235"/>
      <c r="D231" s="240"/>
      <c r="E231" s="223"/>
      <c r="F231" s="223"/>
      <c r="G231" s="223"/>
      <c r="H231" s="223"/>
      <c r="I231" s="5"/>
    </row>
    <row r="232" spans="2:9" ht="14.65" customHeight="1">
      <c r="B232" s="276" t="s">
        <v>163</v>
      </c>
      <c r="C232" s="277"/>
      <c r="D232" s="277"/>
      <c r="E232" s="229"/>
      <c r="F232" s="229"/>
      <c r="G232" s="229"/>
      <c r="H232" s="229"/>
      <c r="I232" s="5"/>
    </row>
    <row r="233" spans="2:9" ht="14.65" customHeight="1">
      <c r="B233" s="278"/>
      <c r="C233" s="279"/>
      <c r="D233" s="280"/>
      <c r="E233" s="230" t="s">
        <v>138</v>
      </c>
      <c r="F233" s="230" t="s">
        <v>139</v>
      </c>
      <c r="G233" s="230" t="s">
        <v>140</v>
      </c>
      <c r="H233" s="230" t="s">
        <v>141</v>
      </c>
      <c r="I233" s="231" t="s">
        <v>13</v>
      </c>
    </row>
    <row r="234" spans="2:9" ht="14.65" customHeight="1">
      <c r="B234" s="272" t="s">
        <v>145</v>
      </c>
      <c r="C234" s="273"/>
      <c r="D234" s="274"/>
      <c r="E234" s="241">
        <v>0</v>
      </c>
      <c r="F234" s="241">
        <v>0.76024259645349868</v>
      </c>
      <c r="G234" s="241">
        <v>0.40243210648417921</v>
      </c>
      <c r="H234" s="241">
        <v>0.69137321100267923</v>
      </c>
      <c r="I234" s="237">
        <v>0.28534695450336844</v>
      </c>
    </row>
    <row r="235" spans="2:9" ht="27" customHeight="1">
      <c r="B235" s="268" t="s">
        <v>164</v>
      </c>
      <c r="C235" s="268"/>
      <c r="D235" s="268"/>
      <c r="E235" s="268"/>
      <c r="F235" s="268"/>
      <c r="G235" s="268"/>
      <c r="H235" s="268"/>
      <c r="I235" s="5"/>
    </row>
    <row r="236" spans="2:9" ht="14.65" customHeight="1">
      <c r="B236" s="242"/>
      <c r="C236" s="243"/>
      <c r="D236" s="243"/>
      <c r="E236" s="243"/>
      <c r="F236" s="243"/>
      <c r="G236" s="243"/>
      <c r="H236" s="243"/>
      <c r="I236" s="5"/>
    </row>
  </sheetData>
  <mergeCells count="109">
    <mergeCell ref="B2:C2"/>
    <mergeCell ref="B4:I4"/>
    <mergeCell ref="B5:I5"/>
    <mergeCell ref="B6:H6"/>
    <mergeCell ref="B7:I7"/>
    <mergeCell ref="B10:I10"/>
    <mergeCell ref="B62:I62"/>
    <mergeCell ref="B65:C65"/>
    <mergeCell ref="D65:D70"/>
    <mergeCell ref="B68:C68"/>
    <mergeCell ref="B71:C71"/>
    <mergeCell ref="D71:D72"/>
    <mergeCell ref="B72:C72"/>
    <mergeCell ref="B13:C13"/>
    <mergeCell ref="B15:C15"/>
    <mergeCell ref="D15:D37"/>
    <mergeCell ref="B16:C16"/>
    <mergeCell ref="B27:C27"/>
    <mergeCell ref="B39:C39"/>
    <mergeCell ref="D39:D61"/>
    <mergeCell ref="B40:C40"/>
    <mergeCell ref="B51:C51"/>
    <mergeCell ref="D84:D91"/>
    <mergeCell ref="B92:E92"/>
    <mergeCell ref="B94:B95"/>
    <mergeCell ref="B96:I96"/>
    <mergeCell ref="B97:E97"/>
    <mergeCell ref="D99:D109"/>
    <mergeCell ref="B73:E73"/>
    <mergeCell ref="B75:C75"/>
    <mergeCell ref="D75:D76"/>
    <mergeCell ref="B76:C76"/>
    <mergeCell ref="D80:D81"/>
    <mergeCell ref="B82:E82"/>
    <mergeCell ref="D144:D147"/>
    <mergeCell ref="D149:D152"/>
    <mergeCell ref="B153:I153"/>
    <mergeCell ref="B154:I154"/>
    <mergeCell ref="D160:D162"/>
    <mergeCell ref="B170:B173"/>
    <mergeCell ref="D170:D172"/>
    <mergeCell ref="B112:C112"/>
    <mergeCell ref="D113:D114"/>
    <mergeCell ref="D115:D116"/>
    <mergeCell ref="D117:D118"/>
    <mergeCell ref="D135:D139"/>
    <mergeCell ref="D141:D143"/>
    <mergeCell ref="B187:H187"/>
    <mergeCell ref="B188:H188"/>
    <mergeCell ref="B189:H189"/>
    <mergeCell ref="B190:C190"/>
    <mergeCell ref="B191:E191"/>
    <mergeCell ref="F191:G191"/>
    <mergeCell ref="H191:I191"/>
    <mergeCell ref="B174:E174"/>
    <mergeCell ref="B181:I181"/>
    <mergeCell ref="B182:H182"/>
    <mergeCell ref="B183:H183"/>
    <mergeCell ref="B184:H184"/>
    <mergeCell ref="B185:H185"/>
    <mergeCell ref="B194:E194"/>
    <mergeCell ref="F194:G194"/>
    <mergeCell ref="H194:I194"/>
    <mergeCell ref="B195:E195"/>
    <mergeCell ref="F195:G195"/>
    <mergeCell ref="H195:I195"/>
    <mergeCell ref="B192:E192"/>
    <mergeCell ref="F192:G192"/>
    <mergeCell ref="H192:I192"/>
    <mergeCell ref="B193:E193"/>
    <mergeCell ref="F193:G193"/>
    <mergeCell ref="H193:I193"/>
    <mergeCell ref="B200:C200"/>
    <mergeCell ref="B201:D201"/>
    <mergeCell ref="B202:D202"/>
    <mergeCell ref="B203:D203"/>
    <mergeCell ref="B204:D204"/>
    <mergeCell ref="B205:D205"/>
    <mergeCell ref="B196:E196"/>
    <mergeCell ref="F196:G196"/>
    <mergeCell ref="H196:I196"/>
    <mergeCell ref="B197:E197"/>
    <mergeCell ref="F197:G197"/>
    <mergeCell ref="H197:I197"/>
    <mergeCell ref="B214:D214"/>
    <mergeCell ref="B215:D215"/>
    <mergeCell ref="B216:D216"/>
    <mergeCell ref="B217:D217"/>
    <mergeCell ref="B218:D218"/>
    <mergeCell ref="B219:H219"/>
    <mergeCell ref="B206:D206"/>
    <mergeCell ref="B207:D207"/>
    <mergeCell ref="B208:H208"/>
    <mergeCell ref="B211:C211"/>
    <mergeCell ref="B212:D212"/>
    <mergeCell ref="B213:D213"/>
    <mergeCell ref="B235:H235"/>
    <mergeCell ref="B228:D228"/>
    <mergeCell ref="B229:D229"/>
    <mergeCell ref="B230:H230"/>
    <mergeCell ref="B232:D232"/>
    <mergeCell ref="B233:D233"/>
    <mergeCell ref="B234:D234"/>
    <mergeCell ref="B222:E222"/>
    <mergeCell ref="B223:D223"/>
    <mergeCell ref="B224:D224"/>
    <mergeCell ref="B225:D225"/>
    <mergeCell ref="B226:D226"/>
    <mergeCell ref="B227:D227"/>
  </mergeCells>
  <phoneticPr fontId="4"/>
  <hyperlinks>
    <hyperlink ref="B8" r:id="rId1" xr:uid="{570AAFA1-D808-4AE0-A168-127A95502B22}"/>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fd74da-274f-42f8-a097-bc6a72d95125">
      <Terms xmlns="http://schemas.microsoft.com/office/infopath/2007/PartnerControls"/>
    </lcf76f155ced4ddcb4097134ff3c332f>
    <TaxCatchAll xmlns="94bee1ca-6b6a-40bf-b509-f1a2447277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74dd4c2-f845-433e-829c-e1fa782131c5" ContentTypeId="0x0101" PreviousValue="false"/>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7C939714C50E146A10582F45B8A20E4" ma:contentTypeVersion="14" ma:contentTypeDescription="新しいドキュメントを作成します。" ma:contentTypeScope="" ma:versionID="2aa59ccee9e1ed9da386aa69b67c13de">
  <xsd:schema xmlns:xsd="http://www.w3.org/2001/XMLSchema" xmlns:xs="http://www.w3.org/2001/XMLSchema" xmlns:p="http://schemas.microsoft.com/office/2006/metadata/properties" xmlns:ns2="63fd74da-274f-42f8-a097-bc6a72d95125" xmlns:ns3="94bee1ca-6b6a-40bf-b509-f1a244727784" targetNamespace="http://schemas.microsoft.com/office/2006/metadata/properties" ma:root="true" ma:fieldsID="c7bb4d0a99915ce2d054b788489fa580" ns2:_="" ns3:_="">
    <xsd:import namespace="63fd74da-274f-42f8-a097-bc6a72d95125"/>
    <xsd:import namespace="94bee1ca-6b6a-40bf-b509-f1a2447277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d74da-274f-42f8-a097-bc6a72d95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74dd4c2-f845-433e-829c-e1fa782131c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ee1ca-6b6a-40bf-b509-f1a2447277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d42d43-8c67-4f79-a8cd-6f5b7e9cb339}" ma:internalName="TaxCatchAll" ma:showField="CatchAllData" ma:web="94bee1ca-6b6a-40bf-b509-f1a2447277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8BB83E-B6F7-458E-8402-B81C93DC1D7C}">
  <ds:schemaRefs>
    <ds:schemaRef ds:uri="http://purl.org/dc/terms/"/>
    <ds:schemaRef ds:uri="63fd74da-274f-42f8-a097-bc6a72d95125"/>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4bee1ca-6b6a-40bf-b509-f1a244727784"/>
    <ds:schemaRef ds:uri="http://www.w3.org/XML/1998/namespace"/>
    <ds:schemaRef ds:uri="http://purl.org/dc/dcmitype/"/>
  </ds:schemaRefs>
</ds:datastoreItem>
</file>

<file path=customXml/itemProps2.xml><?xml version="1.0" encoding="utf-8"?>
<ds:datastoreItem xmlns:ds="http://schemas.openxmlformats.org/officeDocument/2006/customXml" ds:itemID="{774B6C8C-16E4-48CD-A004-0175695B870C}">
  <ds:schemaRefs>
    <ds:schemaRef ds:uri="http://schemas.microsoft.com/sharepoint/v3/contenttype/forms"/>
  </ds:schemaRefs>
</ds:datastoreItem>
</file>

<file path=customXml/itemProps3.xml><?xml version="1.0" encoding="utf-8"?>
<ds:datastoreItem xmlns:ds="http://schemas.openxmlformats.org/officeDocument/2006/customXml" ds:itemID="{7F1E25D8-6B37-4686-A8AD-6954D4886E1B}">
  <ds:schemaRefs>
    <ds:schemaRef ds:uri="Microsoft.SharePoint.Taxonomy.ContentTypeSync"/>
  </ds:schemaRefs>
</ds:datastoreItem>
</file>

<file path=customXml/itemProps4.xml><?xml version="1.0" encoding="utf-8"?>
<ds:datastoreItem xmlns:ds="http://schemas.openxmlformats.org/officeDocument/2006/customXml" ds:itemID="{30B24287-DFF0-4C6D-9B9A-3CB625830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d74da-274f-42f8-a097-bc6a72d95125"/>
    <ds:schemaRef ds:uri="94bee1ca-6b6a-40bf-b509-f1a2447277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vt:i4>
      </vt:variant>
    </vt:vector>
  </HeadingPairs>
  <TitlesOfParts>
    <vt:vector size="1" baseType="lpstr">
      <vt:lpstr>Social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2025-07-29T08:05:13Z</dcterms:created>
  <dcterms:modified xsi:type="dcterms:W3CDTF">2025-08-19T07:17:44Z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0x010100E7C939714C50E146A10582F45B8A20E4</vt:lpwstr>
  </property>
</Properties>
</file>